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showInkAnnotation="0" codeName="ThisWorkbook" defaultThemeVersion="124226"/>
  <xr:revisionPtr revIDLastSave="0" documentId="10_ncr:8100000_{A6B446B0-5351-4E26-9B7F-778AE628D691}" xr6:coauthVersionLast="33" xr6:coauthVersionMax="33" xr10:uidLastSave="{00000000-0000-0000-0000-000000000000}"/>
  <bookViews>
    <workbookView xWindow="0" yWindow="0" windowWidth="28800" windowHeight="12180" activeTab="1" xr2:uid="{00000000-000D-0000-FFFF-FFFF00000000}"/>
  </bookViews>
  <sheets>
    <sheet name="目錄" sheetId="7" r:id="rId1"/>
    <sheet name="民政局" sheetId="5" r:id="rId2"/>
  </sheets>
  <definedNames>
    <definedName name="_xlnm.Print_Area" localSheetId="1">民政局!$A$1:$I$4080</definedName>
    <definedName name="_xlnm.Print_Titles" localSheetId="1">民政局!$1:$2</definedName>
  </definedNames>
  <calcPr calcId="162913"/>
</workbook>
</file>

<file path=xl/calcChain.xml><?xml version="1.0" encoding="utf-8"?>
<calcChain xmlns="http://schemas.openxmlformats.org/spreadsheetml/2006/main">
  <c r="I247" i="5" l="1"/>
  <c r="I3897" i="5" l="1"/>
  <c r="I3896" i="5"/>
  <c r="I3895" i="5"/>
  <c r="Q527" i="5" l="1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27" i="5"/>
  <c r="I2578" i="5" l="1"/>
  <c r="I2569" i="5"/>
  <c r="I2545" i="5"/>
  <c r="I2536" i="5"/>
  <c r="I2512" i="5"/>
  <c r="I2503" i="5"/>
  <c r="I2479" i="5"/>
  <c r="I2470" i="5"/>
  <c r="I2446" i="5"/>
  <c r="I2437" i="5"/>
  <c r="I2413" i="5"/>
  <c r="I2404" i="5"/>
  <c r="I2381" i="5"/>
  <c r="I2371" i="5"/>
  <c r="I2348" i="5"/>
  <c r="I2338" i="5"/>
  <c r="I2315" i="5"/>
  <c r="I2305" i="5"/>
  <c r="I2282" i="5"/>
  <c r="I2273" i="5"/>
  <c r="I2249" i="5"/>
  <c r="I2240" i="5"/>
  <c r="I2216" i="5"/>
  <c r="I2207" i="5"/>
  <c r="I2183" i="5"/>
  <c r="I2174" i="5"/>
  <c r="I2150" i="5"/>
  <c r="I2141" i="5"/>
  <c r="I3107" i="5"/>
  <c r="I3099" i="5"/>
  <c r="I3097" i="5"/>
  <c r="I3093" i="5"/>
  <c r="I3095" i="5" s="1"/>
  <c r="I3074" i="5"/>
  <c r="I3066" i="5"/>
  <c r="I3065" i="5"/>
  <c r="I3060" i="5"/>
  <c r="I3063" i="5" s="1"/>
  <c r="I3040" i="5"/>
  <c r="I3032" i="5"/>
  <c r="I3031" i="5"/>
  <c r="I3027" i="5"/>
  <c r="I3029" i="5" s="1"/>
  <c r="I3007" i="5"/>
  <c r="I2998" i="5"/>
  <c r="I2974" i="5"/>
  <c r="I2965" i="5"/>
  <c r="I2941" i="5"/>
  <c r="I2932" i="5"/>
  <c r="I2908" i="5"/>
  <c r="I2899" i="5"/>
  <c r="I2875" i="5"/>
  <c r="I2866" i="5"/>
  <c r="I2842" i="5"/>
  <c r="I2833" i="5"/>
  <c r="I2811" i="5"/>
  <c r="I2809" i="5"/>
  <c r="I2805" i="5"/>
  <c r="I2807" i="5" s="1"/>
  <c r="I2800" i="5"/>
  <c r="I2778" i="5"/>
  <c r="I2777" i="5"/>
  <c r="I2772" i="5"/>
  <c r="I2775" i="5" s="1"/>
  <c r="I2767" i="5"/>
  <c r="I2744" i="5"/>
  <c r="I2734" i="5"/>
  <c r="I2711" i="5"/>
  <c r="I2703" i="5"/>
  <c r="I2701" i="5"/>
  <c r="I2697" i="5"/>
  <c r="I2699" i="5" s="1"/>
  <c r="I2678" i="5"/>
  <c r="I2670" i="5"/>
  <c r="I2669" i="5"/>
  <c r="I2664" i="5"/>
  <c r="I2667" i="5" s="1"/>
  <c r="I2644" i="5"/>
  <c r="I2636" i="5"/>
  <c r="I2635" i="5"/>
  <c r="I2631" i="5"/>
  <c r="I2633" i="5" s="1"/>
  <c r="I2611" i="5"/>
  <c r="I2602" i="5"/>
  <c r="I2415" i="5"/>
  <c r="I2409" i="5"/>
  <c r="I2411" i="5" s="1"/>
  <c r="I2382" i="5"/>
  <c r="I2376" i="5"/>
  <c r="I2379" i="5" s="1"/>
  <c r="I2307" i="5"/>
  <c r="I2301" i="5"/>
  <c r="I2303" i="5" s="1"/>
  <c r="I2274" i="5"/>
  <c r="I2278" i="5"/>
  <c r="I2280" i="5" s="1"/>
  <c r="I2268" i="5"/>
  <c r="I2271" i="5" s="1"/>
  <c r="I3108" i="5"/>
  <c r="I3103" i="5"/>
  <c r="I3105" i="5" s="1"/>
  <c r="I3075" i="5"/>
  <c r="I3070" i="5"/>
  <c r="I3072" i="5" s="1"/>
  <c r="I3041" i="5"/>
  <c r="I3036" i="5"/>
  <c r="I3038" i="5" s="1"/>
  <c r="I3008" i="5"/>
  <c r="I3003" i="5"/>
  <c r="I3005" i="5" s="1"/>
  <c r="I2999" i="5"/>
  <c r="I2994" i="5"/>
  <c r="I2996" i="5" s="1"/>
  <c r="I2975" i="5"/>
  <c r="I2970" i="5"/>
  <c r="I2972" i="5" s="1"/>
  <c r="I2966" i="5"/>
  <c r="I2961" i="5"/>
  <c r="I2963" i="5" s="1"/>
  <c r="I2942" i="5"/>
  <c r="I2937" i="5"/>
  <c r="I2939" i="5" s="1"/>
  <c r="I2933" i="5"/>
  <c r="I2928" i="5"/>
  <c r="I2930" i="5" s="1"/>
  <c r="I2909" i="5"/>
  <c r="I2904" i="5"/>
  <c r="I2906" i="5" s="1"/>
  <c r="I2900" i="5"/>
  <c r="I2895" i="5"/>
  <c r="I2897" i="5" s="1"/>
  <c r="I2876" i="5"/>
  <c r="I2871" i="5"/>
  <c r="I2873" i="5" s="1"/>
  <c r="I2867" i="5"/>
  <c r="I2862" i="5"/>
  <c r="I2864" i="5" s="1"/>
  <c r="I2843" i="5"/>
  <c r="I2838" i="5"/>
  <c r="I2840" i="5" s="1"/>
  <c r="I2834" i="5"/>
  <c r="I2829" i="5"/>
  <c r="I2831" i="5" s="1"/>
  <c r="I2801" i="5"/>
  <c r="I2796" i="5"/>
  <c r="I2798" i="5" s="1"/>
  <c r="I2768" i="5"/>
  <c r="I2763" i="5"/>
  <c r="I2765" i="5" s="1"/>
  <c r="I2745" i="5"/>
  <c r="I2740" i="5"/>
  <c r="I2742" i="5" s="1"/>
  <c r="I2735" i="5"/>
  <c r="I2730" i="5"/>
  <c r="I2732" i="5" s="1"/>
  <c r="I2712" i="5"/>
  <c r="I2707" i="5"/>
  <c r="I2709" i="5" s="1"/>
  <c r="I2679" i="5"/>
  <c r="I2674" i="5"/>
  <c r="I2676" i="5" s="1"/>
  <c r="I2645" i="5"/>
  <c r="I2640" i="5"/>
  <c r="I2642" i="5" s="1"/>
  <c r="I2612" i="5"/>
  <c r="I2607" i="5"/>
  <c r="I2609" i="5" s="1"/>
  <c r="I2603" i="5"/>
  <c r="I2598" i="5"/>
  <c r="I2600" i="5" s="1"/>
  <c r="I2579" i="5"/>
  <c r="I2574" i="5"/>
  <c r="I2576" i="5" s="1"/>
  <c r="I2570" i="5"/>
  <c r="I2565" i="5"/>
  <c r="I2567" i="5" s="1"/>
  <c r="I2546" i="5"/>
  <c r="I2541" i="5"/>
  <c r="I2543" i="5" s="1"/>
  <c r="I2537" i="5"/>
  <c r="I2532" i="5"/>
  <c r="I2534" i="5" s="1"/>
  <c r="I2513" i="5"/>
  <c r="I2508" i="5"/>
  <c r="I2510" i="5" s="1"/>
  <c r="I2504" i="5"/>
  <c r="I2499" i="5"/>
  <c r="I2501" i="5" s="1"/>
  <c r="I2480" i="5"/>
  <c r="I2475" i="5"/>
  <c r="I2477" i="5" s="1"/>
  <c r="I2471" i="5"/>
  <c r="I2466" i="5"/>
  <c r="I2468" i="5" s="1"/>
  <c r="I2447" i="5"/>
  <c r="I2442" i="5"/>
  <c r="I2444" i="5" s="1"/>
  <c r="I2438" i="5"/>
  <c r="I2433" i="5"/>
  <c r="I2435" i="5" s="1"/>
  <c r="I2405" i="5"/>
  <c r="I2400" i="5"/>
  <c r="I2402" i="5" s="1"/>
  <c r="I2372" i="5"/>
  <c r="I2367" i="5"/>
  <c r="I2369" i="5" s="1"/>
  <c r="I2349" i="5"/>
  <c r="I2344" i="5"/>
  <c r="I2346" i="5" s="1"/>
  <c r="I2339" i="5"/>
  <c r="I2334" i="5"/>
  <c r="I2336" i="5" s="1"/>
  <c r="I2316" i="5"/>
  <c r="I2311" i="5"/>
  <c r="I2313" i="5" s="1"/>
  <c r="I2283" i="5"/>
  <c r="I2250" i="5"/>
  <c r="I2245" i="5"/>
  <c r="I2247" i="5" s="1"/>
  <c r="I2241" i="5"/>
  <c r="I2236" i="5"/>
  <c r="I2238" i="5" s="1"/>
  <c r="I2217" i="5"/>
  <c r="I2212" i="5"/>
  <c r="I2214" i="5" s="1"/>
  <c r="I2208" i="5"/>
  <c r="I2203" i="5"/>
  <c r="I2205" i="5" s="1"/>
  <c r="I2184" i="5"/>
  <c r="I2179" i="5"/>
  <c r="I2181" i="5" s="1"/>
  <c r="I2175" i="5"/>
  <c r="I2170" i="5"/>
  <c r="I2172" i="5" s="1"/>
  <c r="Q550" i="5" l="1"/>
  <c r="I2912" i="5" s="1"/>
  <c r="R550" i="5"/>
  <c r="I2913" i="5" s="1"/>
  <c r="Q551" i="5"/>
  <c r="I2945" i="5" s="1"/>
  <c r="R551" i="5"/>
  <c r="I2946" i="5" s="1"/>
  <c r="Q552" i="5"/>
  <c r="I2978" i="5" s="1"/>
  <c r="R552" i="5"/>
  <c r="I2979" i="5" s="1"/>
  <c r="Q553" i="5"/>
  <c r="I3011" i="5" s="1"/>
  <c r="R553" i="5"/>
  <c r="I3012" i="5" s="1"/>
  <c r="Q554" i="5"/>
  <c r="I3044" i="5" s="1"/>
  <c r="R554" i="5"/>
  <c r="I3045" i="5" s="1"/>
  <c r="Q555" i="5"/>
  <c r="I3078" i="5" s="1"/>
  <c r="R555" i="5"/>
  <c r="I3079" i="5" s="1"/>
  <c r="Q556" i="5"/>
  <c r="I3111" i="5" s="1"/>
  <c r="R556" i="5"/>
  <c r="I3112" i="5" s="1"/>
  <c r="Q528" i="5"/>
  <c r="I2187" i="5" s="1"/>
  <c r="R528" i="5"/>
  <c r="I2188" i="5" s="1"/>
  <c r="Q529" i="5"/>
  <c r="I2220" i="5" s="1"/>
  <c r="R529" i="5"/>
  <c r="I2221" i="5" s="1"/>
  <c r="Q530" i="5"/>
  <c r="I2253" i="5" s="1"/>
  <c r="R530" i="5"/>
  <c r="I2254" i="5" s="1"/>
  <c r="Q531" i="5"/>
  <c r="I2286" i="5" s="1"/>
  <c r="R531" i="5"/>
  <c r="I2287" i="5" s="1"/>
  <c r="Q532" i="5"/>
  <c r="I2319" i="5" s="1"/>
  <c r="R532" i="5"/>
  <c r="I2320" i="5" s="1"/>
  <c r="Q533" i="5"/>
  <c r="I2352" i="5" s="1"/>
  <c r="R533" i="5"/>
  <c r="I2353" i="5" s="1"/>
  <c r="Q534" i="5"/>
  <c r="I2385" i="5" s="1"/>
  <c r="R534" i="5"/>
  <c r="I2386" i="5" s="1"/>
  <c r="Q535" i="5"/>
  <c r="I2418" i="5" s="1"/>
  <c r="R535" i="5"/>
  <c r="I2419" i="5" s="1"/>
  <c r="Q536" i="5"/>
  <c r="I2451" i="5" s="1"/>
  <c r="R536" i="5"/>
  <c r="I2452" i="5" s="1"/>
  <c r="Q537" i="5"/>
  <c r="I2483" i="5" s="1"/>
  <c r="R537" i="5"/>
  <c r="I2484" i="5" s="1"/>
  <c r="Q538" i="5"/>
  <c r="I2516" i="5" s="1"/>
  <c r="R538" i="5"/>
  <c r="I2517" i="5" s="1"/>
  <c r="Q539" i="5"/>
  <c r="I2549" i="5" s="1"/>
  <c r="R539" i="5"/>
  <c r="I2550" i="5" s="1"/>
  <c r="Q540" i="5"/>
  <c r="I2582" i="5" s="1"/>
  <c r="R540" i="5"/>
  <c r="I2583" i="5" s="1"/>
  <c r="Q541" i="5"/>
  <c r="I2615" i="5" s="1"/>
  <c r="R541" i="5"/>
  <c r="I2616" i="5" s="1"/>
  <c r="Q542" i="5"/>
  <c r="I2648" i="5" s="1"/>
  <c r="R542" i="5"/>
  <c r="I2649" i="5" s="1"/>
  <c r="Q543" i="5"/>
  <c r="I2682" i="5" s="1"/>
  <c r="R543" i="5"/>
  <c r="I2683" i="5" s="1"/>
  <c r="Q544" i="5"/>
  <c r="I2715" i="5" s="1"/>
  <c r="R544" i="5"/>
  <c r="I2716" i="5" s="1"/>
  <c r="Q545" i="5"/>
  <c r="I2748" i="5" s="1"/>
  <c r="R545" i="5"/>
  <c r="I2749" i="5" s="1"/>
  <c r="Q546" i="5"/>
  <c r="I2781" i="5" s="1"/>
  <c r="R546" i="5"/>
  <c r="I2782" i="5" s="1"/>
  <c r="Q547" i="5"/>
  <c r="I2814" i="5" s="1"/>
  <c r="R547" i="5"/>
  <c r="I2815" i="5" s="1"/>
  <c r="Q548" i="5"/>
  <c r="I2847" i="5" s="1"/>
  <c r="R548" i="5"/>
  <c r="I2848" i="5" s="1"/>
  <c r="Q549" i="5"/>
  <c r="I2879" i="5" s="1"/>
  <c r="R549" i="5"/>
  <c r="I2880" i="5" s="1"/>
  <c r="R527" i="5"/>
  <c r="I2155" i="5" s="1"/>
  <c r="I2154" i="5"/>
  <c r="I2151" i="5" l="1"/>
  <c r="I2142" i="5"/>
  <c r="I2146" i="5"/>
  <c r="I2148" i="5" s="1"/>
  <c r="I2137" i="5"/>
  <c r="I2139" i="5" s="1"/>
  <c r="I687" i="5" l="1"/>
  <c r="I648" i="5"/>
  <c r="I645" i="5"/>
  <c r="I641" i="5"/>
  <c r="I642" i="5" s="1"/>
  <c r="I640" i="5"/>
  <c r="I637" i="5"/>
  <c r="I633" i="5"/>
  <c r="I634" i="5" s="1"/>
  <c r="I631" i="5"/>
  <c r="I628" i="5"/>
  <c r="I624" i="5"/>
  <c r="I625" i="5" s="1"/>
  <c r="I623" i="5"/>
  <c r="I620" i="5"/>
  <c r="I616" i="5"/>
  <c r="I617" i="5" s="1"/>
  <c r="I613" i="5"/>
  <c r="I610" i="5"/>
  <c r="I606" i="5"/>
  <c r="I607" i="5" s="1"/>
  <c r="I605" i="5"/>
  <c r="I602" i="5"/>
  <c r="I598" i="5"/>
  <c r="I599" i="5" s="1"/>
  <c r="I596" i="5"/>
  <c r="I593" i="5"/>
  <c r="I589" i="5"/>
  <c r="I590" i="5" s="1"/>
  <c r="I588" i="5"/>
  <c r="I585" i="5"/>
  <c r="I581" i="5"/>
  <c r="I579" i="5"/>
  <c r="I575" i="5"/>
  <c r="I571" i="5"/>
  <c r="I572" i="5" s="1"/>
  <c r="I570" i="5"/>
  <c r="I567" i="5"/>
  <c r="I563" i="5"/>
  <c r="I564" i="5" s="1"/>
  <c r="I561" i="5"/>
  <c r="I558" i="5"/>
  <c r="I553" i="5"/>
  <c r="I550" i="5"/>
  <c r="I554" i="5"/>
  <c r="I555" i="5" s="1"/>
  <c r="I546" i="5"/>
  <c r="I547" i="5" s="1"/>
  <c r="I544" i="5"/>
  <c r="I540" i="5"/>
  <c r="I536" i="5"/>
  <c r="I537" i="5" s="1"/>
  <c r="I535" i="5"/>
  <c r="I532" i="5"/>
  <c r="I632" i="5" l="1"/>
  <c r="I615" i="5"/>
  <c r="I580" i="5"/>
  <c r="I582" i="5"/>
  <c r="I562" i="5"/>
  <c r="I545" i="5"/>
  <c r="I597" i="5"/>
  <c r="I528" i="5"/>
  <c r="I529" i="5" s="1"/>
  <c r="I500" i="5"/>
  <c r="I504" i="5"/>
  <c r="I503" i="5"/>
  <c r="I502" i="5"/>
  <c r="I501" i="5"/>
  <c r="I475" i="5"/>
  <c r="I464" i="5"/>
  <c r="I451" i="5"/>
  <c r="I463" i="5"/>
  <c r="I462" i="5"/>
  <c r="I461" i="5"/>
  <c r="I460" i="5"/>
  <c r="I473" i="5" s="1"/>
  <c r="I435" i="5"/>
  <c r="I433" i="5"/>
  <c r="I396" i="5"/>
  <c r="I397" i="5"/>
  <c r="I353" i="5"/>
  <c r="I357" i="5"/>
  <c r="I356" i="5"/>
  <c r="I355" i="5"/>
  <c r="I354" i="5"/>
  <c r="I313" i="5"/>
  <c r="I286" i="5"/>
  <c r="I291" i="5"/>
  <c r="I289" i="5"/>
  <c r="I250" i="5"/>
  <c r="I207" i="5"/>
  <c r="I206" i="5"/>
  <c r="I219" i="5" s="1"/>
  <c r="I184" i="5"/>
  <c r="I183" i="5"/>
  <c r="I181" i="5"/>
  <c r="I180" i="5"/>
  <c r="I143" i="5"/>
  <c r="I142" i="5"/>
  <c r="I141" i="5"/>
  <c r="I140" i="5"/>
  <c r="I137" i="5"/>
  <c r="I135" i="5"/>
  <c r="I133" i="5"/>
  <c r="I132" i="5"/>
  <c r="I131" i="5"/>
  <c r="I518" i="5"/>
  <c r="I517" i="5"/>
  <c r="I516" i="5"/>
  <c r="I515" i="5"/>
  <c r="I514" i="5"/>
  <c r="I491" i="5"/>
  <c r="I490" i="5"/>
  <c r="I489" i="5"/>
  <c r="I488" i="5"/>
  <c r="I487" i="5"/>
  <c r="I478" i="5"/>
  <c r="I477" i="5"/>
  <c r="I476" i="5"/>
  <c r="I474" i="5"/>
  <c r="I450" i="5"/>
  <c r="I449" i="5"/>
  <c r="I448" i="5"/>
  <c r="I447" i="5"/>
  <c r="I438" i="5"/>
  <c r="I437" i="5"/>
  <c r="I436" i="5"/>
  <c r="I424" i="5"/>
  <c r="I423" i="5"/>
  <c r="I422" i="5"/>
  <c r="I421" i="5"/>
  <c r="I420" i="5"/>
  <c r="I411" i="5"/>
  <c r="I410" i="5"/>
  <c r="I409" i="5"/>
  <c r="I408" i="5"/>
  <c r="I407" i="5"/>
  <c r="I395" i="5"/>
  <c r="I394" i="5"/>
  <c r="I393" i="5"/>
  <c r="I384" i="5"/>
  <c r="I383" i="5"/>
  <c r="I382" i="5"/>
  <c r="I381" i="5"/>
  <c r="I380" i="5"/>
  <c r="I371" i="5"/>
  <c r="I370" i="5"/>
  <c r="I369" i="5"/>
  <c r="I368" i="5"/>
  <c r="I367" i="5"/>
  <c r="I344" i="5"/>
  <c r="I343" i="5"/>
  <c r="I342" i="5"/>
  <c r="I341" i="5"/>
  <c r="I340" i="5"/>
  <c r="I331" i="5"/>
  <c r="I330" i="5"/>
  <c r="I329" i="5"/>
  <c r="I328" i="5"/>
  <c r="I327" i="5"/>
  <c r="I317" i="5"/>
  <c r="I316" i="5"/>
  <c r="I315" i="5"/>
  <c r="I314" i="5"/>
  <c r="I304" i="5"/>
  <c r="I303" i="5"/>
  <c r="I302" i="5"/>
  <c r="I301" i="5"/>
  <c r="I300" i="5"/>
  <c r="I288" i="5"/>
  <c r="I287" i="5"/>
  <c r="I249" i="5"/>
  <c r="I248" i="5"/>
  <c r="I277" i="5"/>
  <c r="I276" i="5"/>
  <c r="I275" i="5"/>
  <c r="I274" i="5"/>
  <c r="I273" i="5"/>
  <c r="I264" i="5"/>
  <c r="I263" i="5"/>
  <c r="I262" i="5"/>
  <c r="I261" i="5"/>
  <c r="I260" i="5"/>
  <c r="I233" i="5"/>
  <c r="I246" i="5"/>
  <c r="I361" i="5" l="1"/>
  <c r="I471" i="5"/>
  <c r="I468" i="5"/>
  <c r="I255" i="5"/>
  <c r="I527" i="5"/>
  <c r="I126" i="5"/>
  <c r="I134" i="5" s="1"/>
  <c r="I237" i="5"/>
  <c r="I236" i="5"/>
  <c r="I235" i="5"/>
  <c r="I234" i="5"/>
  <c r="I224" i="5"/>
  <c r="I223" i="5"/>
  <c r="I222" i="5"/>
  <c r="I221" i="5"/>
  <c r="I220" i="5"/>
  <c r="I208" i="5"/>
  <c r="I209" i="5"/>
  <c r="I210" i="5"/>
  <c r="I197" i="5"/>
  <c r="I196" i="5"/>
  <c r="I195" i="5"/>
  <c r="I194" i="5"/>
  <c r="I193" i="5"/>
  <c r="I139" i="5"/>
  <c r="I153" i="5"/>
  <c r="I166" i="5"/>
  <c r="I179" i="5"/>
  <c r="I170" i="5"/>
  <c r="I169" i="5"/>
  <c r="I168" i="5"/>
  <c r="I167" i="5"/>
  <c r="I157" i="5"/>
  <c r="I156" i="5"/>
  <c r="I155" i="5"/>
  <c r="I154" i="5"/>
  <c r="I130" i="5"/>
  <c r="I129" i="5"/>
  <c r="I128" i="5"/>
  <c r="I127" i="5"/>
  <c r="I35" i="5"/>
  <c r="I136" i="5" l="1"/>
  <c r="I138" i="5"/>
  <c r="I34" i="5"/>
  <c r="I33" i="5"/>
</calcChain>
</file>

<file path=xl/sharedStrings.xml><?xml version="1.0" encoding="utf-8"?>
<sst xmlns="http://schemas.openxmlformats.org/spreadsheetml/2006/main" count="13364" uniqueCount="548">
  <si>
    <t>人</t>
    <phoneticPr fontId="1" type="noConversion"/>
  </si>
  <si>
    <r>
      <rPr>
        <b/>
        <sz val="12"/>
        <rFont val="標楷體"/>
        <family val="4"/>
        <charset val="136"/>
      </rPr>
      <t>資料期間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</si>
  <si>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1" type="noConversion"/>
  </si>
  <si>
    <t>男</t>
    <phoneticPr fontId="1" type="noConversion"/>
  </si>
  <si>
    <t>‰</t>
  </si>
  <si>
    <t>%</t>
    <phoneticPr fontId="1" type="noConversion"/>
  </si>
  <si>
    <r>
      <rPr>
        <sz val="11"/>
        <color theme="1"/>
        <rFont val="標楷體"/>
        <family val="4"/>
        <charset val="136"/>
      </rPr>
      <t>合計</t>
    </r>
    <phoneticPr fontId="1" type="noConversion"/>
  </si>
  <si>
    <r>
      <rPr>
        <sz val="11"/>
        <color theme="1"/>
        <rFont val="標楷體"/>
        <family val="4"/>
        <charset val="136"/>
      </rPr>
      <t>生母之年齡分</t>
    </r>
    <phoneticPr fontId="1" type="noConversion"/>
  </si>
  <si>
    <r>
      <t>35-39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</si>
  <si>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20-24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</si>
  <si>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30-34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</si>
  <si>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t>40-44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</si>
  <si>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rPr>
        <sz val="11"/>
        <rFont val="標楷體"/>
        <family val="4"/>
        <charset val="136"/>
      </rPr>
      <t>性別分</t>
    </r>
    <phoneticPr fontId="1" type="noConversion"/>
  </si>
  <si>
    <r>
      <rPr>
        <sz val="11"/>
        <rFont val="標楷體"/>
        <family val="4"/>
        <charset val="136"/>
      </rPr>
      <t>男</t>
    </r>
    <phoneticPr fontId="1" type="noConversion"/>
  </si>
  <si>
    <r>
      <t>15</t>
    </r>
    <r>
      <rPr>
        <sz val="11"/>
        <color theme="1"/>
        <rFont val="標楷體"/>
        <family val="4"/>
        <charset val="136"/>
      </rPr>
      <t>歲以上現住人口之教育程度</t>
    </r>
    <phoneticPr fontId="1" type="noConversion"/>
  </si>
  <si>
    <r>
      <rPr>
        <sz val="9"/>
        <rFont val="標楷體"/>
        <family val="4"/>
        <charset val="136"/>
      </rPr>
      <t>老年人口</t>
    </r>
    <r>
      <rPr>
        <sz val="9"/>
        <rFont val="Times New Roman"/>
        <family val="1"/>
      </rPr>
      <t>(65</t>
    </r>
    <r>
      <rPr>
        <sz val="9"/>
        <rFont val="標楷體"/>
        <family val="4"/>
        <charset val="136"/>
      </rPr>
      <t>歲以上</t>
    </r>
    <r>
      <rPr>
        <sz val="9"/>
        <rFont val="Times New Roman"/>
        <family val="1"/>
      </rPr>
      <t>)</t>
    </r>
    <phoneticPr fontId="1" type="noConversion"/>
  </si>
  <si>
    <r>
      <rPr>
        <sz val="8"/>
        <rFont val="標楷體"/>
        <family val="4"/>
        <charset val="136"/>
      </rPr>
      <t>青壯年人口</t>
    </r>
    <r>
      <rPr>
        <sz val="8"/>
        <rFont val="Times New Roman"/>
        <family val="1"/>
      </rPr>
      <t>(15~64</t>
    </r>
    <r>
      <rPr>
        <sz val="8"/>
        <rFont val="標楷體"/>
        <family val="4"/>
        <charset val="136"/>
      </rPr>
      <t>歲</t>
    </r>
    <r>
      <rPr>
        <sz val="8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</si>
  <si>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輔導成立守望相助隊崗亭</t>
    </r>
    <phoneticPr fontId="1" type="noConversion"/>
  </si>
  <si>
    <t>女</t>
    <phoneticPr fontId="1" type="noConversion"/>
  </si>
  <si>
    <r>
      <rPr>
        <sz val="11"/>
        <color theme="1"/>
        <rFont val="標楷體"/>
        <family val="4"/>
        <charset val="136"/>
      </rPr>
      <t>本市居民</t>
    </r>
    <r>
      <rPr>
        <sz val="11"/>
        <color theme="1"/>
        <rFont val="Times New Roman"/>
        <family val="1"/>
      </rPr>
      <t>0</t>
    </r>
    <r>
      <rPr>
        <sz val="11"/>
        <color theme="1"/>
        <rFont val="標楷體"/>
        <family val="4"/>
        <charset val="136"/>
      </rPr>
      <t>歲平均餘命</t>
    </r>
    <phoneticPr fontId="1" type="noConversion"/>
  </si>
  <si>
    <r>
      <t>25-29</t>
    </r>
    <r>
      <rPr>
        <sz val="11"/>
        <color theme="1"/>
        <rFont val="標楷體"/>
        <family val="4"/>
        <charset val="136"/>
      </rPr>
      <t>歲</t>
    </r>
    <phoneticPr fontId="1" type="noConversion"/>
  </si>
  <si>
    <r>
      <rPr>
        <sz val="11"/>
        <color theme="1"/>
        <rFont val="標楷體"/>
        <family val="4"/>
        <charset val="136"/>
      </rPr>
      <t>女</t>
    </r>
    <phoneticPr fontId="1" type="noConversion"/>
  </si>
  <si>
    <t>肄業</t>
    <phoneticPr fontId="1" type="noConversion"/>
  </si>
  <si>
    <r>
      <rPr>
        <sz val="11"/>
        <rFont val="標楷體"/>
        <family val="4"/>
        <charset val="136"/>
      </rPr>
      <t>隊數</t>
    </r>
    <phoneticPr fontId="1" type="noConversion"/>
  </si>
  <si>
    <r>
      <rPr>
        <sz val="8"/>
        <rFont val="標楷體"/>
        <family val="4"/>
        <charset val="136"/>
      </rPr>
      <t>老年人口</t>
    </r>
    <r>
      <rPr>
        <sz val="9"/>
        <rFont val="Times New Roman"/>
        <family val="1"/>
      </rPr>
      <t/>
    </r>
    <phoneticPr fontId="1" type="noConversion"/>
  </si>
  <si>
    <r>
      <t>45</t>
    </r>
    <r>
      <rPr>
        <sz val="11"/>
        <rFont val="標楷體"/>
        <family val="4"/>
        <charset val="136"/>
      </rPr>
      <t>歲以上</t>
    </r>
    <phoneticPr fontId="1" type="noConversion"/>
  </si>
  <si>
    <t>‰</t>
    <phoneticPr fontId="1" type="noConversion"/>
  </si>
  <si>
    <r>
      <rPr>
        <b/>
        <sz val="12"/>
        <rFont val="標楷體"/>
        <family val="4"/>
        <charset val="136"/>
      </rPr>
      <t>統計項目</t>
    </r>
    <phoneticPr fontId="1" type="noConversion"/>
  </si>
  <si>
    <r>
      <rPr>
        <b/>
        <sz val="12"/>
        <rFont val="標楷體"/>
        <family val="4"/>
        <charset val="136"/>
      </rPr>
      <t>統計數據</t>
    </r>
    <phoneticPr fontId="2" type="noConversion"/>
  </si>
  <si>
    <r>
      <rPr>
        <sz val="11"/>
        <rFont val="標楷體"/>
        <family val="4"/>
        <charset val="136"/>
      </rPr>
      <t>各行政區所轄面積</t>
    </r>
    <phoneticPr fontId="1" type="noConversion"/>
  </si>
  <si>
    <r>
      <rPr>
        <sz val="1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</si>
  <si>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平方公里</t>
    </r>
    <phoneticPr fontId="1" type="noConversion"/>
  </si>
  <si>
    <r>
      <rPr>
        <sz val="11"/>
        <rFont val="標楷體"/>
        <family val="4"/>
        <charset val="136"/>
      </rPr>
      <t>各行政區里鄰戶數</t>
    </r>
    <phoneticPr fontId="1" type="noConversion"/>
  </si>
  <si>
    <r>
      <rPr>
        <sz val="11"/>
        <rFont val="標楷體"/>
        <family val="4"/>
        <charset val="136"/>
      </rPr>
      <t>中區</t>
    </r>
    <phoneticPr fontId="1" type="noConversion"/>
  </si>
  <si>
    <r>
      <rPr>
        <sz val="11"/>
        <rFont val="標楷體"/>
        <family val="4"/>
        <charset val="136"/>
      </rPr>
      <t>戶數</t>
    </r>
    <phoneticPr fontId="1" type="noConversion"/>
  </si>
  <si>
    <r>
      <rPr>
        <sz val="11"/>
        <rFont val="標楷體"/>
        <family val="4"/>
        <charset val="136"/>
      </rPr>
      <t>戶</t>
    </r>
    <phoneticPr fontId="1" type="noConversion"/>
  </si>
  <si>
    <r>
      <rPr>
        <sz val="11"/>
        <rFont val="標楷體"/>
        <family val="4"/>
        <charset val="136"/>
      </rPr>
      <t>沙鹿區</t>
    </r>
    <phoneticPr fontId="1" type="noConversion"/>
  </si>
  <si>
    <r>
      <rPr>
        <sz val="11"/>
        <rFont val="標楷體"/>
        <family val="4"/>
        <charset val="136"/>
      </rPr>
      <t>鄰數</t>
    </r>
    <phoneticPr fontId="1" type="noConversion"/>
  </si>
  <si>
    <r>
      <rPr>
        <sz val="11"/>
        <rFont val="標楷體"/>
        <family val="4"/>
        <charset val="136"/>
      </rPr>
      <t>鄰</t>
    </r>
    <phoneticPr fontId="1" type="noConversion"/>
  </si>
  <si>
    <r>
      <rPr>
        <sz val="11"/>
        <rFont val="標楷體"/>
        <family val="4"/>
        <charset val="136"/>
      </rPr>
      <t>龍井區</t>
    </r>
    <phoneticPr fontId="1" type="noConversion"/>
  </si>
  <si>
    <r>
      <rPr>
        <sz val="11"/>
        <rFont val="標楷體"/>
        <family val="4"/>
        <charset val="136"/>
      </rPr>
      <t>里數</t>
    </r>
    <phoneticPr fontId="1" type="noConversion"/>
  </si>
  <si>
    <r>
      <rPr>
        <sz val="11"/>
        <rFont val="標楷體"/>
        <family val="4"/>
        <charset val="136"/>
      </rPr>
      <t>里</t>
    </r>
    <phoneticPr fontId="1" type="noConversion"/>
  </si>
  <si>
    <r>
      <rPr>
        <sz val="11"/>
        <color theme="1"/>
        <rFont val="標楷體"/>
        <family val="4"/>
        <charset val="136"/>
      </rPr>
      <t>各行政區人口數</t>
    </r>
    <phoneticPr fontId="1" type="noConversion"/>
  </si>
  <si>
    <r>
      <rPr>
        <sz val="11"/>
        <color theme="1"/>
        <rFont val="標楷體"/>
        <family val="4"/>
        <charset val="136"/>
      </rPr>
      <t>中區</t>
    </r>
    <phoneticPr fontId="1" type="noConversion"/>
  </si>
  <si>
    <r>
      <rPr>
        <sz val="11"/>
        <color theme="1"/>
        <rFont val="標楷體"/>
        <family val="4"/>
        <charset val="136"/>
      </rPr>
      <t>年齡別</t>
    </r>
    <phoneticPr fontId="1" type="noConversion"/>
  </si>
  <si>
    <r>
      <rPr>
        <sz val="11"/>
        <color theme="1"/>
        <rFont val="標楷體"/>
        <family val="4"/>
        <charset val="136"/>
      </rPr>
      <t>人口數</t>
    </r>
    <phoneticPr fontId="1" type="noConversion"/>
  </si>
  <si>
    <r>
      <rPr>
        <sz val="11"/>
        <rFont val="標楷體"/>
        <family val="4"/>
        <charset val="136"/>
      </rPr>
      <t>人</t>
    </r>
    <phoneticPr fontId="1" type="noConversion"/>
  </si>
  <si>
    <r>
      <rPr>
        <sz val="11"/>
        <rFont val="標楷體"/>
        <family val="4"/>
        <charset val="136"/>
      </rPr>
      <t>西區</t>
    </r>
    <phoneticPr fontId="1" type="noConversion"/>
  </si>
  <si>
    <r>
      <rPr>
        <sz val="11"/>
        <rFont val="標楷體"/>
        <family val="4"/>
        <charset val="136"/>
      </rPr>
      <t>扶老比</t>
    </r>
    <phoneticPr fontId="1" type="noConversion"/>
  </si>
  <si>
    <r>
      <rPr>
        <sz val="11"/>
        <color theme="1"/>
        <rFont val="標楷體"/>
        <family val="4"/>
        <charset val="136"/>
      </rPr>
      <t>西屯區</t>
    </r>
    <phoneticPr fontId="1" type="noConversion"/>
  </si>
  <si>
    <r>
      <t>(65</t>
    </r>
    <r>
      <rPr>
        <sz val="7"/>
        <rFont val="標楷體"/>
        <family val="4"/>
        <charset val="136"/>
      </rPr>
      <t>歲以上</t>
    </r>
    <r>
      <rPr>
        <sz val="7"/>
        <rFont val="Times New Roman"/>
        <family val="1"/>
      </rPr>
      <t>)</t>
    </r>
    <phoneticPr fontId="1" type="noConversion"/>
  </si>
  <si>
    <r>
      <rPr>
        <sz val="11"/>
        <color theme="1"/>
        <rFont val="標楷體"/>
        <family val="4"/>
        <charset val="136"/>
      </rPr>
      <t>占全區比率</t>
    </r>
    <phoneticPr fontId="1" type="noConversion"/>
  </si>
  <si>
    <r>
      <rPr>
        <sz val="11"/>
        <color theme="1"/>
        <rFont val="標楷體"/>
        <family val="4"/>
        <charset val="136"/>
      </rPr>
      <t>豐原區</t>
    </r>
    <phoneticPr fontId="1" type="noConversion"/>
  </si>
  <si>
    <r>
      <rPr>
        <sz val="11"/>
        <rFont val="標楷體"/>
        <family val="4"/>
        <charset val="136"/>
      </rPr>
      <t>清水區</t>
    </r>
    <phoneticPr fontId="1" type="noConversion"/>
  </si>
  <si>
    <r>
      <rPr>
        <sz val="11"/>
        <rFont val="標楷體"/>
        <family val="4"/>
        <charset val="136"/>
      </rPr>
      <t>老化指數</t>
    </r>
    <phoneticPr fontId="1" type="noConversion"/>
  </si>
  <si>
    <r>
      <rPr>
        <sz val="11"/>
        <rFont val="標楷體"/>
        <family val="4"/>
        <charset val="136"/>
      </rPr>
      <t>后里區</t>
    </r>
    <phoneticPr fontId="1" type="noConversion"/>
  </si>
  <si>
    <r>
      <rPr>
        <sz val="11"/>
        <rFont val="標楷體"/>
        <family val="4"/>
        <charset val="136"/>
      </rPr>
      <t>潭子區</t>
    </r>
    <phoneticPr fontId="1" type="noConversion"/>
  </si>
  <si>
    <r>
      <rPr>
        <sz val="11"/>
        <rFont val="標楷體"/>
        <family val="4"/>
        <charset val="136"/>
      </rPr>
      <t>石岡區</t>
    </r>
    <phoneticPr fontId="1" type="noConversion"/>
  </si>
  <si>
    <r>
      <rPr>
        <sz val="11"/>
        <color theme="1"/>
        <rFont val="標楷體"/>
        <family val="4"/>
        <charset val="136"/>
      </rPr>
      <t>性別</t>
    </r>
    <phoneticPr fontId="1" type="noConversion"/>
  </si>
  <si>
    <r>
      <rPr>
        <sz val="11"/>
        <rFont val="標楷體"/>
        <family val="4"/>
        <charset val="136"/>
      </rPr>
      <t>烏日區</t>
    </r>
    <phoneticPr fontId="1" type="noConversion"/>
  </si>
  <si>
    <r>
      <rPr>
        <sz val="11"/>
        <rFont val="標楷體"/>
        <family val="4"/>
        <charset val="136"/>
      </rPr>
      <t>扶養比</t>
    </r>
    <phoneticPr fontId="1" type="noConversion"/>
  </si>
  <si>
    <r>
      <rPr>
        <sz val="11"/>
        <color theme="1"/>
        <rFont val="標楷體"/>
        <family val="4"/>
        <charset val="136"/>
      </rPr>
      <t>年齡別</t>
    </r>
  </si>
  <si>
    <r>
      <t>(15~64</t>
    </r>
    <r>
      <rPr>
        <sz val="7"/>
        <rFont val="標楷體"/>
        <family val="4"/>
        <charset val="136"/>
      </rPr>
      <t>歲</t>
    </r>
    <r>
      <rPr>
        <sz val="7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</si>
  <si>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各行政區人口數</t>
    </r>
  </si>
  <si>
    <r>
      <rPr>
        <sz val="11"/>
        <rFont val="標楷體"/>
        <family val="4"/>
        <charset val="136"/>
      </rPr>
      <t>大里區</t>
    </r>
    <phoneticPr fontId="1" type="noConversion"/>
  </si>
  <si>
    <r>
      <rPr>
        <sz val="11"/>
        <rFont val="標楷體"/>
        <family val="4"/>
        <charset val="136"/>
      </rPr>
      <t>女</t>
    </r>
    <phoneticPr fontId="1" type="noConversion"/>
  </si>
  <si>
    <r>
      <rPr>
        <sz val="11"/>
        <color theme="1"/>
        <rFont val="標楷體"/>
        <family val="4"/>
        <charset val="136"/>
      </rPr>
      <t>各行政區人口成長</t>
    </r>
    <phoneticPr fontId="1" type="noConversion"/>
  </si>
  <si>
    <r>
      <rPr>
        <sz val="11"/>
        <rFont val="標楷體"/>
        <family val="4"/>
        <charset val="136"/>
      </rPr>
      <t>社會增加</t>
    </r>
    <phoneticPr fontId="1" type="noConversion"/>
  </si>
  <si>
    <r>
      <rPr>
        <sz val="11"/>
        <color theme="1"/>
        <rFont val="標楷體"/>
        <family val="4"/>
        <charset val="136"/>
      </rPr>
      <t>遷出⑥</t>
    </r>
    <phoneticPr fontId="1" type="noConversion"/>
  </si>
  <si>
    <r>
      <rPr>
        <sz val="11"/>
        <color theme="1"/>
        <rFont val="標楷體"/>
        <family val="4"/>
        <charset val="136"/>
      </rPr>
      <t>東區</t>
    </r>
    <phoneticPr fontId="1" type="noConversion"/>
  </si>
  <si>
    <r>
      <rPr>
        <sz val="8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</si>
  <si>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遷出率</t>
    </r>
    <phoneticPr fontId="1" type="noConversion"/>
  </si>
  <si>
    <r>
      <rPr>
        <sz val="11"/>
        <color theme="1"/>
        <rFont val="標楷體"/>
        <family val="4"/>
        <charset val="136"/>
      </rPr>
      <t>北區</t>
    </r>
    <phoneticPr fontId="1" type="noConversion"/>
  </si>
  <si>
    <r>
      <rPr>
        <sz val="11"/>
        <color theme="1"/>
        <rFont val="標楷體"/>
        <family val="4"/>
        <charset val="136"/>
      </rPr>
      <t>人口增加數</t>
    </r>
    <phoneticPr fontId="1" type="noConversion"/>
  </si>
  <si>
    <r>
      <rPr>
        <sz val="11"/>
        <color theme="1"/>
        <rFont val="標楷體"/>
        <family val="4"/>
        <charset val="136"/>
      </rPr>
      <t>南屯區</t>
    </r>
    <phoneticPr fontId="1" type="noConversion"/>
  </si>
  <si>
    <r>
      <rPr>
        <sz val="11"/>
        <color theme="1"/>
        <rFont val="標楷體"/>
        <family val="4"/>
        <charset val="136"/>
      </rPr>
      <t>自然增加</t>
    </r>
    <phoneticPr fontId="1" type="noConversion"/>
  </si>
  <si>
    <r>
      <rPr>
        <sz val="11"/>
        <rFont val="標楷體"/>
        <family val="4"/>
        <charset val="136"/>
      </rPr>
      <t>增加數①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②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③</t>
    </r>
    <phoneticPr fontId="1" type="noConversion"/>
  </si>
  <si>
    <r>
      <rPr>
        <sz val="11"/>
        <rFont val="標楷體"/>
        <family val="4"/>
        <charset val="136"/>
      </rPr>
      <t>增加率</t>
    </r>
    <phoneticPr fontId="1" type="noConversion"/>
  </si>
  <si>
    <r>
      <rPr>
        <sz val="11"/>
        <color theme="1"/>
        <rFont val="標楷體"/>
        <family val="4"/>
        <charset val="136"/>
      </rPr>
      <t>大甲區</t>
    </r>
    <phoneticPr fontId="1" type="noConversion"/>
  </si>
  <si>
    <r>
      <rPr>
        <sz val="11"/>
        <color theme="1"/>
        <rFont val="標楷體"/>
        <family val="4"/>
        <charset val="136"/>
      </rPr>
      <t>出生②</t>
    </r>
    <phoneticPr fontId="1" type="noConversion"/>
  </si>
  <si>
    <r>
      <rPr>
        <sz val="11"/>
        <color theme="1"/>
        <rFont val="標楷體"/>
        <family val="4"/>
        <charset val="136"/>
      </rPr>
      <t>沙鹿區</t>
    </r>
    <phoneticPr fontId="1" type="noConversion"/>
  </si>
  <si>
    <r>
      <rPr>
        <sz val="11"/>
        <color theme="1"/>
        <rFont val="標楷體"/>
        <family val="4"/>
        <charset val="136"/>
      </rPr>
      <t>后里區</t>
    </r>
    <phoneticPr fontId="1" type="noConversion"/>
  </si>
  <si>
    <r>
      <rPr>
        <sz val="11"/>
        <rFont val="標楷體"/>
        <family val="4"/>
        <charset val="136"/>
      </rPr>
      <t>粗出生率</t>
    </r>
    <phoneticPr fontId="1" type="noConversion"/>
  </si>
  <si>
    <r>
      <rPr>
        <sz val="11"/>
        <color theme="1"/>
        <rFont val="標楷體"/>
        <family val="4"/>
        <charset val="136"/>
      </rPr>
      <t>潭子區</t>
    </r>
    <phoneticPr fontId="1" type="noConversion"/>
  </si>
  <si>
    <r>
      <rPr>
        <sz val="11"/>
        <color theme="1"/>
        <rFont val="標楷體"/>
        <family val="4"/>
        <charset val="136"/>
      </rPr>
      <t>死亡③</t>
    </r>
    <phoneticPr fontId="1" type="noConversion"/>
  </si>
  <si>
    <r>
      <rPr>
        <sz val="11"/>
        <color theme="1"/>
        <rFont val="標楷體"/>
        <family val="4"/>
        <charset val="136"/>
      </rPr>
      <t>新社區</t>
    </r>
    <phoneticPr fontId="1" type="noConversion"/>
  </si>
  <si>
    <r>
      <rPr>
        <sz val="11"/>
        <rFont val="標楷體"/>
        <family val="4"/>
        <charset val="136"/>
      </rPr>
      <t>各行政區人口成長</t>
    </r>
    <phoneticPr fontId="1" type="noConversion"/>
  </si>
  <si>
    <r>
      <rPr>
        <sz val="11"/>
        <color theme="1"/>
        <rFont val="標楷體"/>
        <family val="4"/>
        <charset val="136"/>
      </rPr>
      <t>外埔區</t>
    </r>
    <phoneticPr fontId="1" type="noConversion"/>
  </si>
  <si>
    <r>
      <rPr>
        <sz val="8"/>
        <color theme="1"/>
        <rFont val="標楷體"/>
        <family val="4"/>
        <charset val="136"/>
      </rPr>
      <t>自然增加</t>
    </r>
    <phoneticPr fontId="1" type="noConversion"/>
  </si>
  <si>
    <r>
      <rPr>
        <sz val="11"/>
        <rFont val="標楷體"/>
        <family val="4"/>
        <charset val="136"/>
      </rPr>
      <t>粗死亡率</t>
    </r>
    <phoneticPr fontId="1" type="noConversion"/>
  </si>
  <si>
    <r>
      <rPr>
        <sz val="11"/>
        <color theme="1"/>
        <rFont val="標楷體"/>
        <family val="4"/>
        <charset val="136"/>
      </rPr>
      <t>烏日區</t>
    </r>
    <phoneticPr fontId="1" type="noConversion"/>
  </si>
  <si>
    <r>
      <rPr>
        <sz val="11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</si>
  <si>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增加數④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⑤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⑥</t>
    </r>
    <phoneticPr fontId="1" type="noConversion"/>
  </si>
  <si>
    <r>
      <rPr>
        <sz val="11"/>
        <color theme="1"/>
        <rFont val="標楷體"/>
        <family val="4"/>
        <charset val="136"/>
      </rPr>
      <t>龍井區</t>
    </r>
    <phoneticPr fontId="1" type="noConversion"/>
  </si>
  <si>
    <r>
      <rPr>
        <sz val="11"/>
        <color theme="1"/>
        <rFont val="標楷體"/>
        <family val="4"/>
        <charset val="136"/>
      </rPr>
      <t>太平區</t>
    </r>
    <phoneticPr fontId="1" type="noConversion"/>
  </si>
  <si>
    <r>
      <rPr>
        <sz val="11"/>
        <color theme="1"/>
        <rFont val="標楷體"/>
        <family val="4"/>
        <charset val="136"/>
      </rPr>
      <t>遷入⑤</t>
    </r>
    <phoneticPr fontId="1" type="noConversion"/>
  </si>
  <si>
    <r>
      <rPr>
        <sz val="11"/>
        <color theme="1"/>
        <rFont val="標楷體"/>
        <family val="4"/>
        <charset val="136"/>
      </rPr>
      <t>和平區</t>
    </r>
    <phoneticPr fontId="1" type="noConversion"/>
  </si>
  <si>
    <r>
      <rPr>
        <sz val="11"/>
        <color theme="1"/>
        <rFont val="標楷體"/>
        <family val="4"/>
        <charset val="136"/>
      </rPr>
      <t>本市外僑人口</t>
    </r>
    <phoneticPr fontId="1" type="noConversion"/>
  </si>
  <si>
    <r>
      <rPr>
        <sz val="11"/>
        <color theme="1"/>
        <rFont val="標楷體"/>
        <family val="4"/>
        <charset val="136"/>
      </rPr>
      <t>國籍分</t>
    </r>
    <phoneticPr fontId="1" type="noConversion"/>
  </si>
  <si>
    <r>
      <rPr>
        <sz val="11"/>
        <rFont val="標楷體"/>
        <family val="4"/>
        <charset val="136"/>
      </rPr>
      <t>挪威</t>
    </r>
    <phoneticPr fontId="1" type="noConversion"/>
  </si>
  <si>
    <r>
      <rPr>
        <sz val="11"/>
        <color theme="1"/>
        <rFont val="標楷體"/>
        <family val="4"/>
        <charset val="136"/>
      </rPr>
      <t>本市嬰兒出生概況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按登記日期</t>
    </r>
  </si>
  <si>
    <r>
      <rPr>
        <sz val="11"/>
        <color theme="1"/>
        <rFont val="標楷體"/>
        <family val="4"/>
        <charset val="136"/>
      </rPr>
      <t>南區</t>
    </r>
    <phoneticPr fontId="1" type="noConversion"/>
  </si>
  <si>
    <r>
      <rPr>
        <sz val="11"/>
        <color theme="1"/>
        <rFont val="標楷體"/>
        <family val="4"/>
        <charset val="136"/>
      </rPr>
      <t>東勢區</t>
    </r>
    <phoneticPr fontId="1" type="noConversion"/>
  </si>
  <si>
    <r>
      <rPr>
        <sz val="11"/>
        <color theme="1"/>
        <rFont val="標楷體"/>
        <family val="4"/>
        <charset val="136"/>
      </rPr>
      <t>石岡區</t>
    </r>
    <phoneticPr fontId="1" type="noConversion"/>
  </si>
  <si>
    <r>
      <rPr>
        <sz val="11"/>
        <color theme="1"/>
        <rFont val="標楷體"/>
        <family val="4"/>
        <charset val="136"/>
      </rPr>
      <t>大肚區</t>
    </r>
    <phoneticPr fontId="1" type="noConversion"/>
  </si>
  <si>
    <r>
      <rPr>
        <sz val="11"/>
        <color theme="1"/>
        <rFont val="標楷體"/>
        <family val="4"/>
        <charset val="136"/>
      </rPr>
      <t>總計</t>
    </r>
    <phoneticPr fontId="1" type="noConversion"/>
  </si>
  <si>
    <r>
      <rPr>
        <sz val="11"/>
        <rFont val="標楷體"/>
        <family val="4"/>
        <charset val="136"/>
      </rPr>
      <t>識字者</t>
    </r>
    <phoneticPr fontId="1" type="noConversion"/>
  </si>
  <si>
    <r>
      <rPr>
        <sz val="11"/>
        <color theme="1"/>
        <rFont val="標楷體"/>
        <family val="4"/>
        <charset val="136"/>
      </rPr>
      <t>專科</t>
    </r>
    <phoneticPr fontId="1" type="noConversion"/>
  </si>
  <si>
    <r>
      <rPr>
        <sz val="11"/>
        <rFont val="標楷體"/>
        <family val="4"/>
        <charset val="136"/>
      </rPr>
      <t>自修</t>
    </r>
    <phoneticPr fontId="1" type="noConversion"/>
  </si>
  <si>
    <r>
      <rPr>
        <sz val="11"/>
        <color theme="1"/>
        <rFont val="標楷體"/>
        <family val="4"/>
        <charset val="136"/>
      </rPr>
      <t>畢業</t>
    </r>
    <phoneticPr fontId="1" type="noConversion"/>
  </si>
  <si>
    <r>
      <rPr>
        <sz val="11"/>
        <color theme="1"/>
        <rFont val="標楷體"/>
        <family val="4"/>
        <charset val="136"/>
      </rPr>
      <t>西區</t>
    </r>
    <phoneticPr fontId="1" type="noConversion"/>
  </si>
  <si>
    <r>
      <rPr>
        <sz val="11"/>
        <color theme="1"/>
        <rFont val="標楷體"/>
        <family val="4"/>
        <charset val="136"/>
      </rPr>
      <t>識字者</t>
    </r>
    <phoneticPr fontId="1" type="noConversion"/>
  </si>
  <si>
    <r>
      <rPr>
        <sz val="11"/>
        <color theme="1"/>
        <rFont val="標楷體"/>
        <family val="4"/>
        <charset val="136"/>
      </rPr>
      <t>二、三年制</t>
    </r>
    <phoneticPr fontId="1" type="noConversion"/>
  </si>
  <si>
    <r>
      <rPr>
        <sz val="11"/>
        <color theme="1"/>
        <rFont val="標楷體"/>
        <family val="4"/>
        <charset val="136"/>
      </rPr>
      <t>初職</t>
    </r>
    <phoneticPr fontId="1" type="noConversion"/>
  </si>
  <si>
    <r>
      <rPr>
        <sz val="11"/>
        <color theme="1"/>
        <rFont val="標楷體"/>
        <family val="4"/>
        <charset val="136"/>
      </rPr>
      <t>大學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含獨立學院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</si>
  <si>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標楷體"/>
        <family val="4"/>
        <charset val="136"/>
      </rPr>
      <t>清水區</t>
    </r>
    <phoneticPr fontId="1" type="noConversion"/>
  </si>
  <si>
    <r>
      <rPr>
        <sz val="11"/>
        <color theme="1"/>
        <rFont val="標楷體"/>
        <family val="4"/>
        <charset val="136"/>
      </rPr>
      <t>碩士</t>
    </r>
    <phoneticPr fontId="1" type="noConversion"/>
  </si>
  <si>
    <r>
      <rPr>
        <sz val="11"/>
        <color theme="1"/>
        <rFont val="標楷體"/>
        <family val="4"/>
        <charset val="136"/>
      </rPr>
      <t>博士</t>
    </r>
    <phoneticPr fontId="1" type="noConversion"/>
  </si>
  <si>
    <r>
      <rPr>
        <sz val="11"/>
        <color theme="1"/>
        <rFont val="標楷體"/>
        <family val="4"/>
        <charset val="136"/>
      </rPr>
      <t>神岡區</t>
    </r>
    <phoneticPr fontId="1" type="noConversion"/>
  </si>
  <si>
    <r>
      <rPr>
        <sz val="11"/>
        <color theme="1"/>
        <rFont val="標楷體"/>
        <family val="4"/>
        <charset val="136"/>
      </rPr>
      <t>不識字</t>
    </r>
    <phoneticPr fontId="1" type="noConversion"/>
  </si>
  <si>
    <r>
      <rPr>
        <sz val="11"/>
        <color theme="1"/>
        <rFont val="標楷體"/>
        <family val="4"/>
        <charset val="136"/>
      </rPr>
      <t>肄業</t>
    </r>
    <phoneticPr fontId="1" type="noConversion"/>
  </si>
  <si>
    <r>
      <rPr>
        <sz val="11"/>
        <color theme="1"/>
        <rFont val="標楷體"/>
        <family val="4"/>
        <charset val="136"/>
      </rPr>
      <t>大安區</t>
    </r>
    <phoneticPr fontId="1" type="noConversion"/>
  </si>
  <si>
    <r>
      <rPr>
        <sz val="7"/>
        <color theme="1"/>
        <rFont val="標楷體"/>
        <family val="4"/>
        <charset val="136"/>
      </rPr>
      <t>二、三年制</t>
    </r>
    <phoneticPr fontId="1" type="noConversion"/>
  </si>
  <si>
    <r>
      <rPr>
        <sz val="8"/>
        <color theme="1"/>
        <rFont val="標楷體"/>
        <family val="4"/>
        <charset val="136"/>
      </rPr>
      <t>大學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含獨立學院</t>
    </r>
    <r>
      <rPr>
        <sz val="8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</si>
  <si>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標楷體"/>
        <family val="4"/>
        <charset val="136"/>
      </rPr>
      <t>霧峰區</t>
    </r>
    <phoneticPr fontId="1" type="noConversion"/>
  </si>
  <si>
    <r>
      <rPr>
        <sz val="11"/>
        <color theme="1"/>
        <rFont val="標楷體"/>
        <family val="4"/>
        <charset val="136"/>
      </rPr>
      <t>大里區</t>
    </r>
    <phoneticPr fontId="1" type="noConversion"/>
  </si>
  <si>
    <r>
      <t>15</t>
    </r>
    <r>
      <rPr>
        <sz val="11"/>
        <color theme="1"/>
        <rFont val="標楷體"/>
        <family val="4"/>
        <charset val="136"/>
      </rPr>
      <t>歲以上現住人口之教育程度</t>
    </r>
  </si>
  <si>
    <r>
      <rPr>
        <sz val="11"/>
        <color theme="1"/>
        <rFont val="標楷體"/>
        <family val="4"/>
        <charset val="136"/>
      </rPr>
      <t>各行政區婚姻狀況</t>
    </r>
    <phoneticPr fontId="1" type="noConversion"/>
  </si>
  <si>
    <r>
      <rPr>
        <sz val="11"/>
        <rFont val="標楷體"/>
        <family val="4"/>
        <charset val="136"/>
      </rPr>
      <t>離婚人數</t>
    </r>
    <phoneticPr fontId="1" type="noConversion"/>
  </si>
  <si>
    <r>
      <rPr>
        <sz val="11"/>
        <rFont val="標楷體"/>
        <family val="4"/>
        <charset val="136"/>
      </rPr>
      <t>喪偶人數</t>
    </r>
    <phoneticPr fontId="1" type="noConversion"/>
  </si>
  <si>
    <r>
      <rPr>
        <sz val="11"/>
        <rFont val="標楷體"/>
        <family val="4"/>
        <charset val="136"/>
      </rPr>
      <t>結婚對數</t>
    </r>
    <phoneticPr fontId="1" type="noConversion"/>
  </si>
  <si>
    <r>
      <rPr>
        <sz val="11"/>
        <rFont val="標楷體"/>
        <family val="4"/>
        <charset val="136"/>
      </rPr>
      <t>對</t>
    </r>
    <phoneticPr fontId="1" type="noConversion"/>
  </si>
  <si>
    <r>
      <rPr>
        <sz val="10"/>
        <color theme="1"/>
        <rFont val="標楷體"/>
        <family val="4"/>
        <charset val="136"/>
      </rPr>
      <t>結婚人數中大陸港澳及外籍配偶之人數比率</t>
    </r>
    <phoneticPr fontId="1" type="noConversion"/>
  </si>
  <si>
    <r>
      <rPr>
        <sz val="11"/>
        <color theme="1"/>
        <rFont val="標楷體"/>
        <family val="4"/>
        <charset val="136"/>
      </rPr>
      <t>本國國籍配偶</t>
    </r>
    <phoneticPr fontId="1" type="noConversion"/>
  </si>
  <si>
    <r>
      <rPr>
        <sz val="11"/>
        <rFont val="標楷體"/>
        <family val="4"/>
        <charset val="136"/>
      </rPr>
      <t>離婚對數</t>
    </r>
    <phoneticPr fontId="1" type="noConversion"/>
  </si>
  <si>
    <r>
      <rPr>
        <sz val="10"/>
        <color theme="1"/>
        <rFont val="標楷體"/>
        <family val="4"/>
        <charset val="136"/>
      </rPr>
      <t>離婚人數中大陸港澳及外籍配偶之人數比率</t>
    </r>
    <phoneticPr fontId="1" type="noConversion"/>
  </si>
  <si>
    <r>
      <rPr>
        <sz val="11"/>
        <color theme="1"/>
        <rFont val="標楷體"/>
        <family val="4"/>
        <charset val="136"/>
      </rPr>
      <t>北屯區</t>
    </r>
    <phoneticPr fontId="1" type="noConversion"/>
  </si>
  <si>
    <r>
      <rPr>
        <sz val="11"/>
        <color theme="1"/>
        <rFont val="標楷體"/>
        <family val="4"/>
        <charset val="136"/>
      </rPr>
      <t>有偶人口離婚率</t>
    </r>
    <phoneticPr fontId="1" type="noConversion"/>
  </si>
  <si>
    <r>
      <rPr>
        <sz val="11"/>
        <color theme="1"/>
        <rFont val="標楷體"/>
        <family val="4"/>
        <charset val="136"/>
      </rPr>
      <t>男</t>
    </r>
    <phoneticPr fontId="1" type="noConversion"/>
  </si>
  <si>
    <r>
      <rPr>
        <sz val="11"/>
        <rFont val="標楷體"/>
        <family val="4"/>
        <charset val="136"/>
      </rPr>
      <t>未婚人數</t>
    </r>
    <phoneticPr fontId="1" type="noConversion"/>
  </si>
  <si>
    <r>
      <rPr>
        <sz val="11"/>
        <rFont val="標楷體"/>
        <family val="4"/>
        <charset val="136"/>
      </rPr>
      <t>有偶人數</t>
    </r>
    <phoneticPr fontId="1" type="noConversion"/>
  </si>
  <si>
    <r>
      <rPr>
        <sz val="10"/>
        <color theme="1"/>
        <rFont val="標楷體"/>
        <family val="4"/>
        <charset val="136"/>
      </rPr>
      <t>結婚對數中配偶為大陸港澳及外籍人士之對數比率</t>
    </r>
    <phoneticPr fontId="1" type="noConversion"/>
  </si>
  <si>
    <r>
      <rPr>
        <sz val="11"/>
        <color theme="1"/>
        <rFont val="標楷體"/>
        <family val="4"/>
        <charset val="136"/>
      </rPr>
      <t>大雅區</t>
    </r>
    <phoneticPr fontId="1" type="noConversion"/>
  </si>
  <si>
    <r>
      <rPr>
        <sz val="11"/>
        <color theme="1"/>
        <rFont val="標楷體"/>
        <family val="4"/>
        <charset val="136"/>
      </rPr>
      <t>未婚人數</t>
    </r>
  </si>
  <si>
    <r>
      <rPr>
        <sz val="11"/>
        <color theme="1"/>
        <rFont val="標楷體"/>
        <family val="4"/>
        <charset val="136"/>
      </rPr>
      <t>有偶人數</t>
    </r>
    <phoneticPr fontId="1" type="noConversion"/>
  </si>
  <si>
    <r>
      <rPr>
        <sz val="11"/>
        <color theme="1"/>
        <rFont val="標楷體"/>
        <family val="4"/>
        <charset val="136"/>
      </rPr>
      <t>離婚人數</t>
    </r>
    <phoneticPr fontId="1" type="noConversion"/>
  </si>
  <si>
    <r>
      <rPr>
        <sz val="11"/>
        <color theme="1"/>
        <rFont val="標楷體"/>
        <family val="4"/>
        <charset val="136"/>
      </rPr>
      <t>喪偶人數</t>
    </r>
    <phoneticPr fontId="1" type="noConversion"/>
  </si>
  <si>
    <r>
      <rPr>
        <sz val="11"/>
        <rFont val="標楷體"/>
        <family val="4"/>
        <charset val="136"/>
      </rPr>
      <t>和平區</t>
    </r>
    <phoneticPr fontId="1" type="noConversion"/>
  </si>
  <si>
    <r>
      <rPr>
        <sz val="11"/>
        <color theme="1"/>
        <rFont val="標楷體"/>
        <family val="4"/>
        <charset val="136"/>
      </rPr>
      <t>原住民人口數</t>
    </r>
    <phoneticPr fontId="1" type="noConversion"/>
  </si>
  <si>
    <r>
      <rPr>
        <sz val="11"/>
        <rFont val="標楷體"/>
        <family val="4"/>
        <charset val="136"/>
      </rPr>
      <t>按行政區分</t>
    </r>
    <phoneticPr fontId="1" type="noConversion"/>
  </si>
  <si>
    <r>
      <rPr>
        <sz val="11"/>
        <rFont val="標楷體"/>
        <family val="4"/>
        <charset val="136"/>
      </rPr>
      <t>南區</t>
    </r>
    <phoneticPr fontId="1" type="noConversion"/>
  </si>
  <si>
    <r>
      <rPr>
        <sz val="1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</si>
  <si>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山地原住民</t>
    </r>
    <phoneticPr fontId="1" type="noConversion"/>
  </si>
  <si>
    <r>
      <rPr>
        <sz val="11"/>
        <color theme="1"/>
        <rFont val="標楷體"/>
        <family val="4"/>
        <charset val="136"/>
      </rPr>
      <t>按行政區分</t>
    </r>
    <phoneticPr fontId="1" type="noConversion"/>
  </si>
  <si>
    <r>
      <rPr>
        <sz val="11"/>
        <rFont val="標楷體"/>
        <family val="4"/>
        <charset val="136"/>
      </rPr>
      <t>霧峰區</t>
    </r>
    <phoneticPr fontId="1" type="noConversion"/>
  </si>
  <si>
    <r>
      <rPr>
        <sz val="11"/>
        <rFont val="標楷體"/>
        <family val="4"/>
        <charset val="136"/>
      </rPr>
      <t>平地原住民</t>
    </r>
    <phoneticPr fontId="1" type="noConversion"/>
  </si>
  <si>
    <r>
      <rPr>
        <sz val="11"/>
        <rFont val="標楷體"/>
        <family val="4"/>
        <charset val="136"/>
      </rPr>
      <t>各行政區戶政受理案件統計</t>
    </r>
    <phoneticPr fontId="1" type="noConversion"/>
  </si>
  <si>
    <r>
      <rPr>
        <sz val="11"/>
        <rFont val="標楷體"/>
        <family val="4"/>
        <charset val="136"/>
      </rPr>
      <t>發給國民身分證</t>
    </r>
    <phoneticPr fontId="1" type="noConversion"/>
  </si>
  <si>
    <r>
      <rPr>
        <sz val="11"/>
        <rFont val="標楷體"/>
        <family val="4"/>
        <charset val="136"/>
      </rPr>
      <t>件</t>
    </r>
    <phoneticPr fontId="1" type="noConversion"/>
  </si>
  <si>
    <r>
      <rPr>
        <sz val="11"/>
        <rFont val="標楷體"/>
        <family val="4"/>
        <charset val="136"/>
      </rPr>
      <t>南屯區</t>
    </r>
    <phoneticPr fontId="1" type="noConversion"/>
  </si>
  <si>
    <r>
      <rPr>
        <sz val="11"/>
        <rFont val="標楷體"/>
        <family val="4"/>
        <charset val="136"/>
      </rPr>
      <t>辦理印鑑</t>
    </r>
    <phoneticPr fontId="1" type="noConversion"/>
  </si>
  <si>
    <r>
      <rPr>
        <sz val="11"/>
        <rFont val="標楷體"/>
        <family val="4"/>
        <charset val="136"/>
      </rPr>
      <t>大甲區</t>
    </r>
    <phoneticPr fontId="1" type="noConversion"/>
  </si>
  <si>
    <r>
      <rPr>
        <sz val="11"/>
        <rFont val="標楷體"/>
        <family val="4"/>
        <charset val="136"/>
      </rPr>
      <t>更正戶籍登記出生年月日</t>
    </r>
    <phoneticPr fontId="1" type="noConversion"/>
  </si>
  <si>
    <r>
      <rPr>
        <sz val="11"/>
        <rFont val="標楷體"/>
        <family val="4"/>
        <charset val="136"/>
      </rPr>
      <t>各行政區戶政受理案件統計</t>
    </r>
  </si>
  <si>
    <r>
      <rPr>
        <sz val="11"/>
        <rFont val="標楷體"/>
        <family val="4"/>
        <charset val="136"/>
      </rPr>
      <t>神岡區</t>
    </r>
    <phoneticPr fontId="1" type="noConversion"/>
  </si>
  <si>
    <r>
      <rPr>
        <sz val="11"/>
        <rFont val="標楷體"/>
        <family val="4"/>
        <charset val="136"/>
      </rPr>
      <t>填發戶口名簿</t>
    </r>
    <phoneticPr fontId="1" type="noConversion"/>
  </si>
  <si>
    <r>
      <rPr>
        <sz val="11"/>
        <rFont val="標楷體"/>
        <family val="4"/>
        <charset val="136"/>
      </rPr>
      <t>門牌</t>
    </r>
    <phoneticPr fontId="1" type="noConversion"/>
  </si>
  <si>
    <r>
      <rPr>
        <sz val="11"/>
        <color theme="1"/>
        <rFont val="標楷體"/>
        <family val="4"/>
        <charset val="136"/>
      </rPr>
      <t>編釘門牌</t>
    </r>
    <phoneticPr fontId="1" type="noConversion"/>
  </si>
  <si>
    <r>
      <rPr>
        <sz val="11"/>
        <rFont val="標楷體"/>
        <family val="4"/>
        <charset val="136"/>
      </rPr>
      <t>大肚區</t>
    </r>
    <phoneticPr fontId="1" type="noConversion"/>
  </si>
  <si>
    <r>
      <rPr>
        <sz val="11"/>
        <rFont val="標楷體"/>
        <family val="4"/>
        <charset val="136"/>
      </rPr>
      <t>更改姓名</t>
    </r>
    <phoneticPr fontId="1" type="noConversion"/>
  </si>
  <si>
    <r>
      <rPr>
        <sz val="11"/>
        <rFont val="標楷體"/>
        <family val="4"/>
        <charset val="136"/>
      </rPr>
      <t>核發戶籍謄本</t>
    </r>
    <phoneticPr fontId="1" type="noConversion"/>
  </si>
  <si>
    <r>
      <rPr>
        <sz val="11"/>
        <rFont val="標楷體"/>
        <family val="4"/>
        <charset val="136"/>
      </rPr>
      <t>各行政區戶政管理服務案件統計</t>
    </r>
    <phoneticPr fontId="1" type="noConversion"/>
  </si>
  <si>
    <r>
      <rPr>
        <sz val="11"/>
        <rFont val="標楷體"/>
        <family val="4"/>
        <charset val="136"/>
      </rPr>
      <t>其他</t>
    </r>
    <phoneticPr fontId="1" type="noConversion"/>
  </si>
  <si>
    <r>
      <rPr>
        <sz val="11"/>
        <rFont val="標楷體"/>
        <family val="4"/>
        <charset val="136"/>
      </rPr>
      <t>北屯區</t>
    </r>
    <phoneticPr fontId="1" type="noConversion"/>
  </si>
  <si>
    <r>
      <rPr>
        <sz val="11"/>
        <rFont val="標楷體"/>
        <family val="4"/>
        <charset val="136"/>
      </rPr>
      <t>便民服務件數</t>
    </r>
    <phoneticPr fontId="1" type="noConversion"/>
  </si>
  <si>
    <r>
      <rPr>
        <sz val="11"/>
        <rFont val="標楷體"/>
        <family val="4"/>
        <charset val="136"/>
      </rPr>
      <t>填發一次告知單</t>
    </r>
    <phoneticPr fontId="1" type="noConversion"/>
  </si>
  <si>
    <r>
      <rPr>
        <sz val="11"/>
        <rFont val="標楷體"/>
        <family val="4"/>
        <charset val="136"/>
      </rPr>
      <t>未領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國民身分證</t>
    </r>
    <phoneticPr fontId="1" type="noConversion"/>
  </si>
  <si>
    <r>
      <rPr>
        <sz val="11"/>
        <rFont val="標楷體"/>
        <family val="4"/>
        <charset val="136"/>
      </rPr>
      <t>外埔區</t>
    </r>
    <phoneticPr fontId="1" type="noConversion"/>
  </si>
  <si>
    <r>
      <rPr>
        <sz val="11"/>
        <rFont val="標楷體"/>
        <family val="4"/>
        <charset val="136"/>
      </rPr>
      <t>電話、傳真申請戶籍資料</t>
    </r>
    <phoneticPr fontId="1" type="noConversion"/>
  </si>
  <si>
    <r>
      <rPr>
        <sz val="11"/>
        <rFont val="標楷體"/>
        <family val="4"/>
        <charset val="136"/>
      </rPr>
      <t>派員到家辦理服務</t>
    </r>
    <phoneticPr fontId="1" type="noConversion"/>
  </si>
  <si>
    <r>
      <rPr>
        <sz val="11"/>
        <rFont val="標楷體"/>
        <family val="4"/>
        <charset val="136"/>
      </rPr>
      <t>櫃檯服務窗口數</t>
    </r>
    <phoneticPr fontId="1" type="noConversion"/>
  </si>
  <si>
    <r>
      <rPr>
        <sz val="11"/>
        <rFont val="標楷體"/>
        <family val="4"/>
        <charset val="136"/>
      </rPr>
      <t>個</t>
    </r>
    <phoneticPr fontId="1" type="noConversion"/>
  </si>
  <si>
    <r>
      <rPr>
        <sz val="11"/>
        <rFont val="標楷體"/>
        <family val="4"/>
        <charset val="136"/>
      </rPr>
      <t>平方公尺</t>
    </r>
    <phoneticPr fontId="1" type="noConversion"/>
  </si>
  <si>
    <r>
      <rPr>
        <sz val="11"/>
        <rFont val="標楷體"/>
        <family val="4"/>
        <charset val="136"/>
      </rPr>
      <t>各行政區寺廟、教會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設立概況</t>
    </r>
    <phoneticPr fontId="1" type="noConversion"/>
  </si>
  <si>
    <r>
      <rPr>
        <sz val="11"/>
        <rFont val="標楷體"/>
        <family val="4"/>
        <charset val="136"/>
      </rPr>
      <t>寺廟</t>
    </r>
    <phoneticPr fontId="1" type="noConversion"/>
  </si>
  <si>
    <r>
      <rPr>
        <sz val="11"/>
        <rFont val="標楷體"/>
        <family val="4"/>
        <charset val="136"/>
      </rPr>
      <t>座</t>
    </r>
    <phoneticPr fontId="1" type="noConversion"/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</si>
  <si>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</si>
  <si>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三節生活扶助金</t>
    </r>
    <phoneticPr fontId="1" type="noConversion"/>
  </si>
  <si>
    <r>
      <rPr>
        <sz val="11"/>
        <rFont val="標楷體"/>
        <family val="4"/>
        <charset val="136"/>
      </rPr>
      <t>金額</t>
    </r>
    <phoneticPr fontId="1" type="noConversion"/>
  </si>
  <si>
    <r>
      <rPr>
        <sz val="11"/>
        <rFont val="標楷體"/>
        <family val="4"/>
        <charset val="136"/>
      </rPr>
      <t>乙級</t>
    </r>
    <phoneticPr fontId="1" type="noConversion"/>
  </si>
  <si>
    <r>
      <rPr>
        <sz val="11"/>
        <rFont val="標楷體"/>
        <family val="4"/>
        <charset val="136"/>
      </rPr>
      <t>元</t>
    </r>
    <phoneticPr fontId="1" type="noConversion"/>
  </si>
  <si>
    <r>
      <rPr>
        <sz val="11"/>
        <rFont val="標楷體"/>
        <family val="4"/>
        <charset val="136"/>
      </rPr>
      <t>一次安家費</t>
    </r>
    <phoneticPr fontId="1" type="noConversion"/>
  </si>
  <si>
    <r>
      <rPr>
        <sz val="11"/>
        <rFont val="標楷體"/>
        <family val="4"/>
        <charset val="136"/>
      </rPr>
      <t>公墓設施概況</t>
    </r>
    <phoneticPr fontId="1" type="noConversion"/>
  </si>
  <si>
    <r>
      <rPr>
        <sz val="11"/>
        <rFont val="標楷體"/>
        <family val="4"/>
        <charset val="136"/>
      </rPr>
      <t>本年埋葬數</t>
    </r>
    <phoneticPr fontId="1" type="noConversion"/>
  </si>
  <si>
    <r>
      <rPr>
        <sz val="11"/>
        <rFont val="標楷體"/>
        <family val="4"/>
        <charset val="136"/>
      </rPr>
      <t>屍體數</t>
    </r>
    <phoneticPr fontId="1" type="noConversion"/>
  </si>
  <si>
    <r>
      <rPr>
        <sz val="11"/>
        <rFont val="標楷體"/>
        <family val="4"/>
        <charset val="136"/>
      </rPr>
      <t>具</t>
    </r>
    <phoneticPr fontId="1" type="noConversion"/>
  </si>
  <si>
    <r>
      <rPr>
        <sz val="11"/>
        <rFont val="標楷體"/>
        <family val="4"/>
        <charset val="136"/>
      </rPr>
      <t>骨灰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存放設施</t>
    </r>
    <phoneticPr fontId="1" type="noConversion"/>
  </si>
  <si>
    <r>
      <rPr>
        <sz val="11"/>
        <rFont val="標楷體"/>
        <family val="4"/>
        <charset val="136"/>
      </rPr>
      <t>各行政區骨灰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年底已使用量</t>
    </r>
    <phoneticPr fontId="1" type="noConversion"/>
  </si>
  <si>
    <r>
      <rPr>
        <sz val="11"/>
        <rFont val="標楷體"/>
        <family val="4"/>
        <charset val="136"/>
      </rPr>
      <t>位</t>
    </r>
    <phoneticPr fontId="1" type="noConversion"/>
  </si>
  <si>
    <r>
      <rPr>
        <sz val="11"/>
        <rFont val="標楷體"/>
        <family val="4"/>
        <charset val="136"/>
      </rPr>
      <t>火化場設施</t>
    </r>
    <phoneticPr fontId="1" type="noConversion"/>
  </si>
  <si>
    <r>
      <rPr>
        <sz val="11"/>
        <rFont val="標楷體"/>
        <family val="4"/>
        <charset val="136"/>
      </rPr>
      <t>本年屍體火化數</t>
    </r>
    <phoneticPr fontId="1" type="noConversion"/>
  </si>
  <si>
    <r>
      <rPr>
        <sz val="11"/>
        <rFont val="標楷體"/>
        <family val="4"/>
        <charset val="136"/>
      </rPr>
      <t>殯葬服務業</t>
    </r>
    <phoneticPr fontId="1" type="noConversion"/>
  </si>
  <si>
    <r>
      <rPr>
        <sz val="11"/>
        <rFont val="標楷體"/>
        <family val="4"/>
        <charset val="136"/>
      </rPr>
      <t>家數</t>
    </r>
    <phoneticPr fontId="1" type="noConversion"/>
  </si>
  <si>
    <r>
      <rPr>
        <sz val="11"/>
        <rFont val="標楷體"/>
        <family val="4"/>
        <charset val="136"/>
      </rPr>
      <t>間</t>
    </r>
    <phoneticPr fontId="1" type="noConversion"/>
  </si>
  <si>
    <r>
      <rPr>
        <sz val="11"/>
        <rFont val="標楷體"/>
        <family val="4"/>
        <charset val="136"/>
      </rPr>
      <t>員工數</t>
    </r>
    <phoneticPr fontId="1" type="noConversion"/>
  </si>
  <si>
    <r>
      <rPr>
        <sz val="11"/>
        <rFont val="標楷體"/>
        <family val="4"/>
        <charset val="136"/>
      </rPr>
      <t>東區</t>
    </r>
    <phoneticPr fontId="1" type="noConversion"/>
  </si>
  <si>
    <r>
      <rPr>
        <sz val="11"/>
        <rFont val="標楷體"/>
        <family val="4"/>
        <charset val="136"/>
      </rPr>
      <t>扶幼比</t>
    </r>
    <phoneticPr fontId="1" type="noConversion"/>
  </si>
  <si>
    <r>
      <rPr>
        <sz val="11"/>
        <rFont val="標楷體"/>
        <family val="4"/>
        <charset val="136"/>
      </rPr>
      <t>遷入率</t>
    </r>
    <phoneticPr fontId="1" type="noConversion"/>
  </si>
  <si>
    <r>
      <rPr>
        <sz val="11"/>
        <rFont val="標楷體"/>
        <family val="4"/>
        <charset val="136"/>
      </rPr>
      <t>芬蘭</t>
    </r>
    <phoneticPr fontId="1" type="noConversion"/>
  </si>
  <si>
    <r>
      <rPr>
        <sz val="11"/>
        <color theme="1"/>
        <rFont val="標楷體"/>
        <family val="4"/>
        <charset val="136"/>
      </rPr>
      <t>大陸港澳配偶</t>
    </r>
    <phoneticPr fontId="1" type="noConversion"/>
  </si>
  <si>
    <r>
      <rPr>
        <sz val="10"/>
        <color theme="1"/>
        <rFont val="標楷體"/>
        <family val="4"/>
        <charset val="136"/>
      </rPr>
      <t>離婚對數中配偶為大陸港澳及外籍人士之對數比率</t>
    </r>
    <phoneticPr fontId="1" type="noConversion"/>
  </si>
  <si>
    <r>
      <rPr>
        <sz val="11"/>
        <color theme="1"/>
        <rFont val="標楷體"/>
        <family val="4"/>
        <charset val="136"/>
      </rPr>
      <t>門牌證明</t>
    </r>
    <phoneticPr fontId="1" type="noConversion"/>
  </si>
  <si>
    <r>
      <rPr>
        <sz val="11"/>
        <rFont val="標楷體"/>
        <family val="4"/>
        <charset val="136"/>
      </rPr>
      <t>通信、網路申請戶籍資料</t>
    </r>
    <phoneticPr fontId="1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</si>
  <si>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</si>
  <si>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總座數</t>
    </r>
    <phoneticPr fontId="1" type="noConversion"/>
  </si>
  <si>
    <r>
      <rPr>
        <sz val="11"/>
        <rFont val="標楷體"/>
        <family val="4"/>
        <charset val="136"/>
      </rPr>
      <t>丙級</t>
    </r>
    <phoneticPr fontId="1" type="noConversion"/>
  </si>
  <si>
    <r>
      <rPr>
        <sz val="11"/>
        <rFont val="標楷體"/>
        <family val="4"/>
        <charset val="136"/>
      </rPr>
      <t>骨灰數</t>
    </r>
    <phoneticPr fontId="1" type="noConversion"/>
  </si>
  <si>
    <r>
      <rPr>
        <sz val="11"/>
        <rFont val="標楷體"/>
        <family val="4"/>
        <charset val="136"/>
      </rPr>
      <t>西屯區</t>
    </r>
    <phoneticPr fontId="1" type="noConversion"/>
  </si>
  <si>
    <r>
      <rPr>
        <sz val="11"/>
        <rFont val="標楷體"/>
        <family val="4"/>
        <charset val="136"/>
      </rPr>
      <t>無國籍</t>
    </r>
    <phoneticPr fontId="1" type="noConversion"/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</si>
  <si>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歲</t>
    </r>
    <phoneticPr fontId="1" type="noConversion"/>
  </si>
  <si>
    <r>
      <rPr>
        <sz val="11"/>
        <color theme="1"/>
        <rFont val="標楷體"/>
        <family val="4"/>
        <charset val="136"/>
      </rPr>
      <t>粗結婚率</t>
    </r>
    <phoneticPr fontId="1" type="noConversion"/>
  </si>
  <si>
    <r>
      <rPr>
        <sz val="11"/>
        <color theme="1"/>
        <rFont val="標楷體"/>
        <family val="4"/>
        <charset val="136"/>
      </rPr>
      <t>外籍配偶</t>
    </r>
    <phoneticPr fontId="1" type="noConversion"/>
  </si>
  <si>
    <r>
      <rPr>
        <sz val="11"/>
        <color theme="1"/>
        <rFont val="標楷體"/>
        <family val="4"/>
        <charset val="136"/>
      </rPr>
      <t>粗離婚率</t>
    </r>
    <phoneticPr fontId="1" type="noConversion"/>
  </si>
  <si>
    <r>
      <rPr>
        <sz val="11"/>
        <color theme="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</si>
  <si>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太平區</t>
    </r>
    <phoneticPr fontId="1" type="noConversion"/>
  </si>
  <si>
    <r>
      <rPr>
        <sz val="11"/>
        <rFont val="標楷體"/>
        <family val="4"/>
        <charset val="136"/>
      </rPr>
      <t>兵役管理業務</t>
    </r>
    <phoneticPr fontId="1" type="noConversion"/>
  </si>
  <si>
    <r>
      <rPr>
        <sz val="11"/>
        <rFont val="標楷體"/>
        <family val="4"/>
        <charset val="136"/>
      </rPr>
      <t>徵集兵源</t>
    </r>
    <phoneticPr fontId="1" type="noConversion"/>
  </si>
  <si>
    <r>
      <rPr>
        <sz val="11"/>
        <rFont val="標楷體"/>
        <family val="4"/>
        <charset val="136"/>
      </rPr>
      <t>徵集人數</t>
    </r>
    <phoneticPr fontId="1" type="noConversion"/>
  </si>
  <si>
    <r>
      <rPr>
        <sz val="11"/>
        <rFont val="標楷體"/>
        <family val="4"/>
        <charset val="136"/>
      </rPr>
      <t>三節生活扶助金</t>
    </r>
    <phoneticPr fontId="1" type="noConversion"/>
  </si>
  <si>
    <r>
      <rPr>
        <sz val="11"/>
        <rFont val="標楷體"/>
        <family val="4"/>
        <charset val="136"/>
      </rPr>
      <t>發給戶數</t>
    </r>
    <phoneticPr fontId="1" type="noConversion"/>
  </si>
  <si>
    <r>
      <rPr>
        <sz val="11"/>
        <rFont val="標楷體"/>
        <family val="4"/>
        <charset val="136"/>
      </rPr>
      <t>甲級</t>
    </r>
    <phoneticPr fontId="1" type="noConversion"/>
  </si>
  <si>
    <r>
      <rPr>
        <sz val="11"/>
        <rFont val="標楷體"/>
        <family val="4"/>
        <charset val="136"/>
      </rPr>
      <t>本年遷出數</t>
    </r>
    <phoneticPr fontId="1" type="noConversion"/>
  </si>
  <si>
    <r>
      <rPr>
        <sz val="11"/>
        <rFont val="標楷體"/>
        <family val="4"/>
        <charset val="136"/>
      </rPr>
      <t>骨骸數</t>
    </r>
    <phoneticPr fontId="1" type="noConversion"/>
  </si>
  <si>
    <r>
      <rPr>
        <sz val="11"/>
        <rFont val="標楷體"/>
        <family val="4"/>
        <charset val="136"/>
      </rPr>
      <t>大安區</t>
    </r>
    <phoneticPr fontId="1" type="noConversion"/>
  </si>
  <si>
    <r>
      <rPr>
        <sz val="11"/>
        <rFont val="標楷體"/>
        <family val="4"/>
        <charset val="136"/>
      </rPr>
      <t>火化爐數</t>
    </r>
    <phoneticPr fontId="1" type="noConversion"/>
  </si>
  <si>
    <r>
      <rPr>
        <sz val="11"/>
        <rFont val="標楷體"/>
        <family val="4"/>
        <charset val="136"/>
      </rPr>
      <t>天主教</t>
    </r>
    <phoneticPr fontId="1" type="noConversion"/>
  </si>
  <si>
    <r>
      <rPr>
        <sz val="11"/>
        <rFont val="標楷體"/>
        <family val="4"/>
        <charset val="136"/>
      </rPr>
      <t>宗教團體興辦公益慈善及社會教化事業概況</t>
    </r>
  </si>
  <si>
    <r>
      <rPr>
        <sz val="11"/>
        <rFont val="標楷體"/>
        <family val="4"/>
        <charset val="136"/>
      </rPr>
      <t>醫療機構</t>
    </r>
    <phoneticPr fontId="1" type="noConversion"/>
  </si>
  <si>
    <r>
      <rPr>
        <sz val="11"/>
        <rFont val="標楷體"/>
        <family val="4"/>
        <charset val="136"/>
      </rPr>
      <t>醫院數</t>
    </r>
    <phoneticPr fontId="1" type="noConversion"/>
  </si>
  <si>
    <r>
      <rPr>
        <sz val="11"/>
        <rFont val="標楷體"/>
        <family val="4"/>
        <charset val="136"/>
      </rPr>
      <t>體檢人數</t>
    </r>
    <phoneticPr fontId="1" type="noConversion"/>
  </si>
  <si>
    <r>
      <rPr>
        <sz val="11"/>
        <rFont val="標楷體"/>
        <family val="4"/>
        <charset val="136"/>
      </rPr>
      <t>大雅區</t>
    </r>
    <phoneticPr fontId="1" type="noConversion"/>
  </si>
  <si>
    <r>
      <rPr>
        <sz val="11"/>
        <rFont val="標楷體"/>
        <family val="4"/>
        <charset val="136"/>
      </rPr>
      <t>基督教</t>
    </r>
    <phoneticPr fontId="1" type="noConversion"/>
  </si>
  <si>
    <r>
      <rPr>
        <sz val="11"/>
        <rFont val="標楷體"/>
        <family val="4"/>
        <charset val="136"/>
      </rPr>
      <t>診所數</t>
    </r>
    <phoneticPr fontId="1" type="noConversion"/>
  </si>
  <si>
    <r>
      <rPr>
        <sz val="11"/>
        <rFont val="標楷體"/>
        <family val="4"/>
        <charset val="136"/>
      </rPr>
      <t>勤務管理</t>
    </r>
    <phoneticPr fontId="1" type="noConversion"/>
  </si>
  <si>
    <r>
      <rPr>
        <sz val="11"/>
        <rFont val="標楷體"/>
        <family val="4"/>
        <charset val="136"/>
      </rPr>
      <t>護送常備兵及替代役入營梯次</t>
    </r>
    <phoneticPr fontId="1" type="noConversion"/>
  </si>
  <si>
    <r>
      <rPr>
        <sz val="11"/>
        <rFont val="標楷體"/>
        <family val="4"/>
        <charset val="136"/>
      </rPr>
      <t>梯次</t>
    </r>
    <phoneticPr fontId="1" type="noConversion"/>
  </si>
  <si>
    <r>
      <rPr>
        <sz val="11"/>
        <rFont val="標楷體"/>
        <family val="4"/>
        <charset val="136"/>
      </rPr>
      <t>存放座數</t>
    </r>
    <phoneticPr fontId="1" type="noConversion"/>
  </si>
  <si>
    <r>
      <rPr>
        <sz val="11"/>
        <rFont val="標楷體"/>
        <family val="4"/>
        <charset val="136"/>
      </rPr>
      <t>使用中</t>
    </r>
    <phoneticPr fontId="1" type="noConversion"/>
  </si>
  <si>
    <r>
      <rPr>
        <sz val="11"/>
        <rFont val="標楷體"/>
        <family val="4"/>
        <charset val="136"/>
      </rPr>
      <t>豐原區</t>
    </r>
    <phoneticPr fontId="1" type="noConversion"/>
  </si>
  <si>
    <r>
      <rPr>
        <sz val="11"/>
        <rFont val="標楷體"/>
        <family val="4"/>
        <charset val="136"/>
      </rPr>
      <t>北區</t>
    </r>
    <phoneticPr fontId="1" type="noConversion"/>
  </si>
  <si>
    <r>
      <rPr>
        <sz val="11"/>
        <rFont val="標楷體"/>
        <family val="4"/>
        <charset val="136"/>
      </rPr>
      <t>東勢區</t>
    </r>
    <phoneticPr fontId="1" type="noConversion"/>
  </si>
  <si>
    <r>
      <rPr>
        <sz val="11"/>
        <rFont val="標楷體"/>
        <family val="4"/>
        <charset val="136"/>
      </rPr>
      <t>歲</t>
    </r>
    <phoneticPr fontId="1" type="noConversion"/>
  </si>
  <si>
    <r>
      <rPr>
        <sz val="11"/>
        <rFont val="標楷體"/>
        <family val="4"/>
        <charset val="136"/>
      </rPr>
      <t>大里區</t>
    </r>
    <phoneticPr fontId="1" type="noConversion"/>
  </si>
  <si>
    <r>
      <rPr>
        <sz val="11"/>
        <rFont val="標楷體"/>
        <family val="4"/>
        <charset val="136"/>
      </rPr>
      <t>文教機構</t>
    </r>
    <phoneticPr fontId="1" type="noConversion"/>
  </si>
  <si>
    <r>
      <rPr>
        <sz val="11"/>
        <rFont val="標楷體"/>
        <family val="4"/>
        <charset val="136"/>
      </rPr>
      <t>中學數</t>
    </r>
    <phoneticPr fontId="1" type="noConversion"/>
  </si>
  <si>
    <r>
      <rPr>
        <sz val="11"/>
        <rFont val="標楷體"/>
        <family val="4"/>
        <charset val="136"/>
      </rPr>
      <t>發給口數</t>
    </r>
    <phoneticPr fontId="1" type="noConversion"/>
  </si>
  <si>
    <r>
      <rPr>
        <sz val="11"/>
        <rFont val="標楷體"/>
        <family val="4"/>
        <charset val="136"/>
      </rPr>
      <t>口</t>
    </r>
    <phoneticPr fontId="1" type="noConversion"/>
  </si>
  <si>
    <r>
      <rPr>
        <sz val="11"/>
        <rFont val="標楷體"/>
        <family val="4"/>
        <charset val="136"/>
      </rPr>
      <t>已停用</t>
    </r>
    <phoneticPr fontId="1" type="noConversion"/>
  </si>
  <si>
    <r>
      <rPr>
        <sz val="11"/>
        <rFont val="標楷體"/>
        <family val="4"/>
        <charset val="136"/>
      </rPr>
      <t>總計</t>
    </r>
    <phoneticPr fontId="1" type="noConversion"/>
  </si>
  <si>
    <r>
      <rPr>
        <sz val="11"/>
        <rFont val="標楷體"/>
        <family val="4"/>
        <charset val="136"/>
      </rPr>
      <t>天理教</t>
    </r>
    <phoneticPr fontId="1" type="noConversion"/>
  </si>
  <si>
    <r>
      <rPr>
        <sz val="11"/>
        <rFont val="標楷體"/>
        <family val="4"/>
        <charset val="136"/>
      </rPr>
      <t>小學數</t>
    </r>
    <phoneticPr fontId="1" type="noConversion"/>
  </si>
  <si>
    <r>
      <rPr>
        <sz val="11"/>
        <rFont val="標楷體"/>
        <family val="4"/>
        <charset val="136"/>
      </rPr>
      <t>骨骸</t>
    </r>
    <phoneticPr fontId="1" type="noConversion"/>
  </si>
  <si>
    <r>
      <rPr>
        <sz val="11"/>
        <rFont val="標楷體"/>
        <family val="4"/>
        <charset val="136"/>
      </rPr>
      <t>年底最大容量</t>
    </r>
    <phoneticPr fontId="1" type="noConversion"/>
  </si>
  <si>
    <r>
      <rPr>
        <sz val="11"/>
        <rFont val="標楷體"/>
        <family val="4"/>
        <charset val="136"/>
      </rPr>
      <t>巴哈尹教</t>
    </r>
    <phoneticPr fontId="1" type="noConversion"/>
  </si>
  <si>
    <r>
      <rPr>
        <sz val="11"/>
        <rFont val="標楷體"/>
        <family val="4"/>
        <charset val="136"/>
      </rPr>
      <t>幼兒園數</t>
    </r>
    <phoneticPr fontId="1" type="noConversion"/>
  </si>
  <si>
    <r>
      <rPr>
        <sz val="11"/>
        <rFont val="標楷體"/>
        <family val="4"/>
        <charset val="136"/>
      </rPr>
      <t>役男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新兵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探望人數</t>
    </r>
    <phoneticPr fontId="1" type="noConversion"/>
  </si>
  <si>
    <r>
      <rPr>
        <sz val="11"/>
        <rFont val="標楷體"/>
        <family val="4"/>
        <charset val="136"/>
      </rPr>
      <t>年底已使用量</t>
    </r>
    <phoneticPr fontId="1" type="noConversion"/>
  </si>
  <si>
    <r>
      <rPr>
        <sz val="11"/>
        <rFont val="標楷體"/>
        <family val="4"/>
        <charset val="136"/>
      </rPr>
      <t>殯葬設施經營業許可</t>
    </r>
    <phoneticPr fontId="1" type="noConversion"/>
  </si>
  <si>
    <r>
      <rPr>
        <sz val="11"/>
        <color theme="1"/>
        <rFont val="標楷體"/>
        <family val="4"/>
        <charset val="136"/>
      </rPr>
      <t>有偶人數</t>
    </r>
  </si>
  <si>
    <r>
      <rPr>
        <sz val="11"/>
        <color theme="1"/>
        <rFont val="標楷體"/>
        <family val="4"/>
        <charset val="136"/>
      </rPr>
      <t>離婚人數</t>
    </r>
  </si>
  <si>
    <r>
      <rPr>
        <sz val="11"/>
        <color theme="1"/>
        <rFont val="標楷體"/>
        <family val="4"/>
        <charset val="136"/>
      </rPr>
      <t>喪偶人數</t>
    </r>
  </si>
  <si>
    <r>
      <rPr>
        <sz val="11"/>
        <color theme="1"/>
        <rFont val="標楷體"/>
        <family val="4"/>
        <charset val="136"/>
      </rPr>
      <t>結婚對數</t>
    </r>
  </si>
  <si>
    <r>
      <rPr>
        <sz val="11"/>
        <rFont val="標楷體"/>
        <family val="4"/>
        <charset val="136"/>
      </rPr>
      <t>圖書閱覽室數</t>
    </r>
    <phoneticPr fontId="1" type="noConversion"/>
  </si>
  <si>
    <r>
      <rPr>
        <sz val="11"/>
        <rFont val="標楷體"/>
        <family val="4"/>
        <charset val="136"/>
      </rPr>
      <t>常備兵役役男家屬各項扶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慰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助經費發放</t>
    </r>
    <phoneticPr fontId="1" type="noConversion"/>
  </si>
  <si>
    <r>
      <rPr>
        <sz val="11"/>
        <rFont val="標楷體"/>
        <family val="4"/>
        <charset val="136"/>
      </rPr>
      <t>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戶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</si>
  <si>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戶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</si>
  <si>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年底尚未使用量</t>
    </r>
    <phoneticPr fontId="1" type="noConversion"/>
  </si>
  <si>
    <r>
      <rPr>
        <sz val="11"/>
        <color theme="1"/>
        <rFont val="標楷體"/>
        <family val="4"/>
        <charset val="136"/>
      </rPr>
      <t>性別分</t>
    </r>
    <phoneticPr fontId="1" type="noConversion"/>
  </si>
  <si>
    <r>
      <rPr>
        <sz val="11"/>
        <rFont val="標楷體"/>
        <family val="4"/>
        <charset val="136"/>
      </rPr>
      <t>山達基</t>
    </r>
    <phoneticPr fontId="1" type="noConversion"/>
  </si>
  <si>
    <r>
      <rPr>
        <sz val="11"/>
        <rFont val="標楷體"/>
        <family val="4"/>
        <charset val="136"/>
      </rPr>
      <t>公益慈善事業</t>
    </r>
    <phoneticPr fontId="1" type="noConversion"/>
  </si>
  <si>
    <r>
      <rPr>
        <sz val="11"/>
        <rFont val="標楷體"/>
        <family val="4"/>
        <charset val="136"/>
      </rPr>
      <t>養老院數</t>
    </r>
    <phoneticPr fontId="1" type="noConversion"/>
  </si>
  <si>
    <r>
      <rPr>
        <sz val="11"/>
        <rFont val="標楷體"/>
        <family val="4"/>
        <charset val="136"/>
      </rPr>
      <t>本年納入數量</t>
    </r>
    <phoneticPr fontId="1" type="noConversion"/>
  </si>
  <si>
    <r>
      <rPr>
        <sz val="11"/>
        <rFont val="標楷體"/>
        <family val="4"/>
        <charset val="136"/>
      </rPr>
      <t>身心殘障教養院數</t>
    </r>
    <phoneticPr fontId="1" type="noConversion"/>
  </si>
  <si>
    <r>
      <rPr>
        <sz val="11"/>
        <rFont val="標楷體"/>
        <family val="4"/>
        <charset val="136"/>
      </rPr>
      <t>本年遷出數量</t>
    </r>
    <phoneticPr fontId="1" type="noConversion"/>
  </si>
  <si>
    <r>
      <rPr>
        <sz val="11"/>
        <rFont val="標楷體"/>
        <family val="4"/>
        <charset val="136"/>
      </rPr>
      <t>殯葬管理業務</t>
    </r>
    <phoneticPr fontId="1" type="noConversion"/>
  </si>
  <si>
    <r>
      <rPr>
        <sz val="11"/>
        <rFont val="標楷體"/>
        <family val="4"/>
        <charset val="136"/>
      </rPr>
      <t>環保葬件數</t>
    </r>
    <phoneticPr fontId="1" type="noConversion"/>
  </si>
  <si>
    <r>
      <rPr>
        <sz val="11"/>
        <rFont val="標楷體"/>
        <family val="4"/>
        <charset val="136"/>
      </rPr>
      <t>公園綠地等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灑葬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</si>
  <si>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美國</t>
    </r>
    <phoneticPr fontId="1" type="noConversion"/>
  </si>
  <si>
    <r>
      <rPr>
        <sz val="11"/>
        <rFont val="標楷體"/>
        <family val="4"/>
        <charset val="136"/>
      </rPr>
      <t>摩門教</t>
    </r>
    <phoneticPr fontId="1" type="noConversion"/>
  </si>
  <si>
    <r>
      <rPr>
        <sz val="11"/>
        <rFont val="標楷體"/>
        <family val="4"/>
        <charset val="136"/>
      </rPr>
      <t>青少年輔導院數</t>
    </r>
    <phoneticPr fontId="1" type="noConversion"/>
  </si>
  <si>
    <r>
      <rPr>
        <sz val="11"/>
        <rFont val="標楷體"/>
        <family val="4"/>
        <charset val="136"/>
      </rPr>
      <t>替代役役男家屬各項扶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慰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助經費發放</t>
    </r>
    <phoneticPr fontId="1" type="noConversion"/>
  </si>
  <si>
    <r>
      <rPr>
        <sz val="11"/>
        <rFont val="標楷體"/>
        <family val="4"/>
        <charset val="136"/>
      </rPr>
      <t>骨灰</t>
    </r>
    <phoneticPr fontId="1" type="noConversion"/>
  </si>
  <si>
    <r>
      <rPr>
        <sz val="11"/>
        <rFont val="標楷體"/>
        <family val="4"/>
        <charset val="136"/>
      </rPr>
      <t>海洋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灑葬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</si>
  <si>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本年簽訂生前契約件數</t>
    </r>
    <phoneticPr fontId="1" type="noConversion"/>
  </si>
  <si>
    <r>
      <rPr>
        <sz val="11"/>
        <rFont val="標楷體"/>
        <family val="4"/>
        <charset val="136"/>
      </rPr>
      <t>英國</t>
    </r>
    <phoneticPr fontId="1" type="noConversion"/>
  </si>
  <si>
    <r>
      <rPr>
        <sz val="11"/>
        <rFont val="標楷體"/>
        <family val="4"/>
        <charset val="136"/>
      </rPr>
      <t>福利基金會數</t>
    </r>
    <phoneticPr fontId="1" type="noConversion"/>
  </si>
  <si>
    <r>
      <rPr>
        <sz val="11"/>
        <rFont val="標楷體"/>
        <family val="4"/>
        <charset val="136"/>
      </rPr>
      <t>樹葬</t>
    </r>
    <phoneticPr fontId="1" type="noConversion"/>
  </si>
  <si>
    <r>
      <rPr>
        <sz val="11"/>
        <rFont val="標楷體"/>
        <family val="4"/>
        <charset val="136"/>
      </rPr>
      <t>樹葬穴位數</t>
    </r>
    <phoneticPr fontId="1" type="noConversion"/>
  </si>
  <si>
    <r>
      <rPr>
        <sz val="11"/>
        <rFont val="標楷體"/>
        <family val="4"/>
        <charset val="136"/>
      </rPr>
      <t>累計簽訂生前契約件數</t>
    </r>
    <phoneticPr fontId="1" type="noConversion"/>
  </si>
  <si>
    <r>
      <rPr>
        <sz val="11"/>
        <rFont val="標楷體"/>
        <family val="4"/>
        <charset val="136"/>
      </rPr>
      <t>法國</t>
    </r>
    <phoneticPr fontId="1" type="noConversion"/>
  </si>
  <si>
    <r>
      <rPr>
        <sz val="11"/>
        <rFont val="標楷體"/>
        <family val="4"/>
        <charset val="136"/>
      </rPr>
      <t>畢業</t>
    </r>
  </si>
  <si>
    <r>
      <rPr>
        <sz val="11"/>
        <rFont val="標楷體"/>
        <family val="4"/>
        <charset val="136"/>
      </rPr>
      <t>畢業</t>
    </r>
    <phoneticPr fontId="1" type="noConversion"/>
  </si>
  <si>
    <r>
      <rPr>
        <sz val="11"/>
        <rFont val="標楷體"/>
        <family val="4"/>
        <charset val="136"/>
      </rPr>
      <t>新社區</t>
    </r>
    <phoneticPr fontId="1" type="noConversion"/>
  </si>
  <si>
    <r>
      <rPr>
        <sz val="11"/>
        <rFont val="標楷體"/>
        <family val="4"/>
        <charset val="136"/>
      </rPr>
      <t>理教</t>
    </r>
    <phoneticPr fontId="2" type="noConversion"/>
  </si>
  <si>
    <r>
      <rPr>
        <sz val="11"/>
        <rFont val="標楷體"/>
        <family val="4"/>
        <charset val="136"/>
      </rPr>
      <t>學生宿舍處數</t>
    </r>
    <phoneticPr fontId="1" type="noConversion"/>
  </si>
  <si>
    <r>
      <rPr>
        <sz val="11"/>
        <rFont val="標楷體"/>
        <family val="4"/>
        <charset val="136"/>
      </rPr>
      <t>樹葬申請人數</t>
    </r>
    <phoneticPr fontId="1" type="noConversion"/>
  </si>
  <si>
    <r>
      <rPr>
        <sz val="11"/>
        <rFont val="標楷體"/>
        <family val="4"/>
        <charset val="136"/>
      </rPr>
      <t>德國</t>
    </r>
    <phoneticPr fontId="1" type="noConversion"/>
  </si>
  <si>
    <r>
      <rPr>
        <sz val="11"/>
        <rFont val="標楷體"/>
        <family val="4"/>
        <charset val="136"/>
      </rPr>
      <t>肄業</t>
    </r>
    <phoneticPr fontId="1" type="noConversion"/>
  </si>
  <si>
    <r>
      <rPr>
        <sz val="11"/>
        <rFont val="標楷體"/>
        <family val="4"/>
        <charset val="136"/>
      </rPr>
      <t>技藝研習處數</t>
    </r>
    <phoneticPr fontId="1" type="noConversion"/>
  </si>
  <si>
    <r>
      <rPr>
        <sz val="11"/>
        <rFont val="標楷體"/>
        <family val="4"/>
        <charset val="136"/>
      </rPr>
      <t>生育補助金</t>
    </r>
    <phoneticPr fontId="1" type="noConversion"/>
  </si>
  <si>
    <r>
      <rPr>
        <sz val="11"/>
        <rFont val="標楷體"/>
        <family val="4"/>
        <charset val="136"/>
      </rPr>
      <t>日本</t>
    </r>
    <phoneticPr fontId="1" type="noConversion"/>
  </si>
  <si>
    <r>
      <rPr>
        <sz val="11"/>
        <rFont val="標楷體"/>
        <family val="4"/>
        <charset val="136"/>
      </rPr>
      <t>社會服務中心數</t>
    </r>
    <phoneticPr fontId="1" type="noConversion"/>
  </si>
  <si>
    <r>
      <rPr>
        <sz val="11"/>
        <rFont val="標楷體"/>
        <family val="4"/>
        <charset val="136"/>
      </rPr>
      <t>本年核發埋葬許可證明</t>
    </r>
    <phoneticPr fontId="1" type="noConversion"/>
  </si>
  <si>
    <r>
      <rPr>
        <sz val="11"/>
        <rFont val="標楷體"/>
        <family val="4"/>
        <charset val="136"/>
      </rPr>
      <t>荷蘭</t>
    </r>
    <phoneticPr fontId="1" type="noConversion"/>
  </si>
  <si>
    <r>
      <rPr>
        <sz val="11"/>
        <rFont val="標楷體"/>
        <family val="4"/>
        <charset val="136"/>
      </rPr>
      <t>常備兵役役男家屬安家費及三節生活扶助金發放</t>
    </r>
    <phoneticPr fontId="1" type="noConversion"/>
  </si>
  <si>
    <r>
      <rPr>
        <sz val="11"/>
        <rFont val="標楷體"/>
        <family val="4"/>
        <charset val="136"/>
      </rPr>
      <t>喪葬補助金</t>
    </r>
    <phoneticPr fontId="1" type="noConversion"/>
  </si>
  <si>
    <r>
      <rPr>
        <sz val="11"/>
        <rFont val="標楷體"/>
        <family val="4"/>
        <charset val="136"/>
      </rPr>
      <t>本年核發火化屍體或骨骸許可證明</t>
    </r>
    <phoneticPr fontId="1" type="noConversion"/>
  </si>
  <si>
    <r>
      <rPr>
        <sz val="11"/>
        <rFont val="標楷體"/>
        <family val="4"/>
        <charset val="136"/>
      </rPr>
      <t>西班牙</t>
    </r>
    <phoneticPr fontId="1" type="noConversion"/>
  </si>
  <si>
    <r>
      <rPr>
        <sz val="11"/>
        <rFont val="標楷體"/>
        <family val="4"/>
        <charset val="136"/>
      </rPr>
      <t>電子輓聯使用次數</t>
    </r>
    <phoneticPr fontId="1" type="noConversion"/>
  </si>
  <si>
    <r>
      <rPr>
        <sz val="11"/>
        <rFont val="標楷體"/>
        <family val="4"/>
        <charset val="136"/>
      </rPr>
      <t>北區及豐原區忠烈祠現有牌位數</t>
    </r>
    <phoneticPr fontId="1" type="noConversion"/>
  </si>
  <si>
    <r>
      <rPr>
        <sz val="11"/>
        <rFont val="標楷體"/>
        <family val="4"/>
        <charset val="136"/>
      </rPr>
      <t>葡萄牙</t>
    </r>
    <phoneticPr fontId="1" type="noConversion"/>
  </si>
  <si>
    <r>
      <rPr>
        <sz val="11"/>
        <rFont val="標楷體"/>
        <family val="4"/>
        <charset val="136"/>
      </rPr>
      <t>急難慰助金</t>
    </r>
    <phoneticPr fontId="1" type="noConversion"/>
  </si>
  <si>
    <r>
      <rPr>
        <sz val="11"/>
        <rFont val="標楷體"/>
        <family val="4"/>
        <charset val="136"/>
      </rPr>
      <t>參與聯合奠祭亡者人數</t>
    </r>
    <phoneticPr fontId="1" type="noConversion"/>
  </si>
  <si>
    <r>
      <rPr>
        <sz val="11"/>
        <rFont val="標楷體"/>
        <family val="4"/>
        <charset val="136"/>
      </rPr>
      <t>軍人公墓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忠靈祠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葬厝情形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</si>
  <si>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容量</t>
    </r>
    <phoneticPr fontId="1" type="noConversion"/>
  </si>
  <si>
    <r>
      <rPr>
        <sz val="11"/>
        <rFont val="標楷體"/>
        <family val="4"/>
        <charset val="136"/>
      </rPr>
      <t>丹麥</t>
    </r>
    <phoneticPr fontId="1" type="noConversion"/>
  </si>
  <si>
    <r>
      <rPr>
        <sz val="11"/>
        <rFont val="標楷體"/>
        <family val="4"/>
        <charset val="136"/>
      </rPr>
      <t>殯葬業務承辦人員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</si>
  <si>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累計存厝</t>
    </r>
    <phoneticPr fontId="1" type="noConversion"/>
  </si>
  <si>
    <r>
      <rPr>
        <sz val="11"/>
        <rFont val="標楷體"/>
        <family val="4"/>
        <charset val="136"/>
      </rPr>
      <t>瑞士</t>
    </r>
    <phoneticPr fontId="1" type="noConversion"/>
  </si>
  <si>
    <r>
      <rPr>
        <sz val="11"/>
        <rFont val="標楷體"/>
        <family val="4"/>
        <charset val="136"/>
      </rPr>
      <t>殯葬業務負責人講習會參與人數</t>
    </r>
    <phoneticPr fontId="1" type="noConversion"/>
  </si>
  <si>
    <r>
      <rPr>
        <sz val="11"/>
        <rFont val="標楷體"/>
        <family val="4"/>
        <charset val="136"/>
      </rPr>
      <t>納骨堂塔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餘容量</t>
    </r>
    <phoneticPr fontId="1" type="noConversion"/>
  </si>
  <si>
    <r>
      <rPr>
        <sz val="11"/>
        <rFont val="標楷體"/>
        <family val="4"/>
        <charset val="136"/>
      </rPr>
      <t>瑞典</t>
    </r>
    <phoneticPr fontId="1" type="noConversion"/>
  </si>
  <si>
    <r>
      <rPr>
        <sz val="11"/>
        <rFont val="標楷體"/>
        <family val="4"/>
        <charset val="136"/>
      </rPr>
      <t>天帝教</t>
    </r>
    <phoneticPr fontId="2" type="noConversion"/>
  </si>
  <si>
    <r>
      <rPr>
        <sz val="11"/>
        <rFont val="標楷體"/>
        <family val="4"/>
        <charset val="136"/>
      </rPr>
      <t>健保補助費</t>
    </r>
    <phoneticPr fontId="1" type="noConversion"/>
  </si>
  <si>
    <r>
      <rPr>
        <sz val="11"/>
        <rFont val="標楷體"/>
        <family val="4"/>
        <charset val="136"/>
      </rPr>
      <t>殯儀館設施</t>
    </r>
    <phoneticPr fontId="1" type="noConversion"/>
  </si>
  <si>
    <r>
      <rPr>
        <sz val="11"/>
        <rFont val="標楷體"/>
        <family val="4"/>
        <charset val="136"/>
      </rPr>
      <t>禮廳數</t>
    </r>
    <phoneticPr fontId="1" type="noConversion"/>
  </si>
  <si>
    <r>
      <rPr>
        <sz val="11"/>
        <rFont val="標楷體"/>
        <family val="4"/>
        <charset val="136"/>
      </rPr>
      <t>韓國</t>
    </r>
    <phoneticPr fontId="1" type="noConversion"/>
  </si>
  <si>
    <r>
      <rPr>
        <sz val="12"/>
        <color theme="1"/>
        <rFont val="標楷體"/>
        <family val="4"/>
        <charset val="136"/>
      </rPr>
      <t>大安區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</si>
  <si>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</si>
  <si>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sz val="11"/>
        <rFont val="標楷體"/>
        <family val="4"/>
        <charset val="136"/>
      </rPr>
      <t>屍體冷凍室最大容量</t>
    </r>
    <phoneticPr fontId="1" type="noConversion"/>
  </si>
  <si>
    <r>
      <rPr>
        <sz val="11"/>
        <color theme="1"/>
        <rFont val="標楷體"/>
        <family val="4"/>
        <charset val="136"/>
      </rPr>
      <t>占全市比率</t>
    </r>
    <phoneticPr fontId="1" type="noConversion"/>
  </si>
  <si>
    <r>
      <rPr>
        <sz val="11"/>
        <rFont val="標楷體"/>
        <family val="4"/>
        <charset val="136"/>
      </rPr>
      <t>馬來西亞</t>
    </r>
    <phoneticPr fontId="1" type="noConversion"/>
  </si>
  <si>
    <r>
      <rPr>
        <sz val="12"/>
        <color theme="1"/>
        <rFont val="標楷體"/>
        <family val="4"/>
        <charset val="136"/>
      </rPr>
      <t>平地原住民</t>
    </r>
    <phoneticPr fontId="1" type="noConversion"/>
  </si>
  <si>
    <r>
      <rPr>
        <sz val="11"/>
        <rFont val="標楷體"/>
        <family val="4"/>
        <charset val="136"/>
      </rPr>
      <t>醫療補助費</t>
    </r>
    <phoneticPr fontId="1" type="noConversion"/>
  </si>
  <si>
    <r>
      <rPr>
        <sz val="11"/>
        <rFont val="標楷體"/>
        <family val="4"/>
        <charset val="136"/>
      </rPr>
      <t>本年殯殮數</t>
    </r>
    <phoneticPr fontId="1" type="noConversion"/>
  </si>
  <si>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</si>
  <si>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印尼</t>
    </r>
    <phoneticPr fontId="1" type="noConversion"/>
  </si>
  <si>
    <r>
      <rPr>
        <sz val="12"/>
        <color theme="1"/>
        <rFont val="標楷體"/>
        <family val="4"/>
        <charset val="136"/>
      </rPr>
      <t>山地原住民</t>
    </r>
    <phoneticPr fontId="1" type="noConversion"/>
  </si>
  <si>
    <r>
      <rPr>
        <sz val="11"/>
        <rFont val="標楷體"/>
        <family val="4"/>
        <charset val="136"/>
      </rPr>
      <t>菲律賓</t>
    </r>
    <phoneticPr fontId="1" type="noConversion"/>
  </si>
  <si>
    <r>
      <rPr>
        <sz val="11"/>
        <rFont val="標楷體"/>
        <family val="4"/>
        <charset val="136"/>
      </rPr>
      <t>一貫道</t>
    </r>
    <phoneticPr fontId="2" type="noConversion"/>
  </si>
  <si>
    <r>
      <rPr>
        <sz val="11"/>
        <rFont val="標楷體"/>
        <family val="4"/>
        <charset val="136"/>
      </rPr>
      <t>替代役役男家屬安家費及三節生活扶助金發放</t>
    </r>
  </si>
  <si>
    <r>
      <rPr>
        <sz val="11"/>
        <rFont val="標楷體"/>
        <family val="4"/>
        <charset val="136"/>
      </rPr>
      <t>泰國</t>
    </r>
    <phoneticPr fontId="1" type="noConversion"/>
  </si>
  <si>
    <r>
      <rPr>
        <sz val="11"/>
        <rFont val="標楷體"/>
        <family val="4"/>
        <charset val="136"/>
      </rPr>
      <t>新加坡</t>
    </r>
    <phoneticPr fontId="1" type="noConversion"/>
  </si>
  <si>
    <r>
      <rPr>
        <sz val="11"/>
        <rFont val="標楷體"/>
        <family val="4"/>
        <charset val="136"/>
      </rPr>
      <t>妨害兵役案件</t>
    </r>
    <phoneticPr fontId="1" type="noConversion"/>
  </si>
  <si>
    <r>
      <rPr>
        <sz val="11"/>
        <rFont val="標楷體"/>
        <family val="4"/>
        <charset val="136"/>
      </rPr>
      <t>本年移送人數</t>
    </r>
    <phoneticPr fontId="1" type="noConversion"/>
  </si>
  <si>
    <r>
      <rPr>
        <sz val="11"/>
        <rFont val="標楷體"/>
        <family val="4"/>
        <charset val="136"/>
      </rPr>
      <t>出生②</t>
    </r>
  </si>
  <si>
    <r>
      <rPr>
        <sz val="11"/>
        <rFont val="標楷體"/>
        <family val="4"/>
        <charset val="136"/>
      </rPr>
      <t>印度</t>
    </r>
    <phoneticPr fontId="1" type="noConversion"/>
  </si>
  <si>
    <r>
      <rPr>
        <sz val="11"/>
        <rFont val="標楷體"/>
        <family val="4"/>
        <charset val="136"/>
      </rPr>
      <t>本年起訴人數</t>
    </r>
    <phoneticPr fontId="1" type="noConversion"/>
  </si>
  <si>
    <r>
      <rPr>
        <sz val="11"/>
        <rFont val="標楷體"/>
        <family val="4"/>
        <charset val="136"/>
      </rPr>
      <t>遷入⑤</t>
    </r>
    <phoneticPr fontId="1" type="noConversion"/>
  </si>
  <si>
    <r>
      <rPr>
        <sz val="11"/>
        <rFont val="標楷體"/>
        <family val="4"/>
        <charset val="136"/>
      </rPr>
      <t>遷出⑥</t>
    </r>
  </si>
  <si>
    <r>
      <rPr>
        <sz val="11"/>
        <rFont val="標楷體"/>
        <family val="4"/>
        <charset val="136"/>
      </rPr>
      <t>死亡③</t>
    </r>
  </si>
  <si>
    <r>
      <rPr>
        <sz val="11"/>
        <rFont val="標楷體"/>
        <family val="4"/>
        <charset val="136"/>
      </rPr>
      <t>加拿大</t>
    </r>
    <phoneticPr fontId="1" type="noConversion"/>
  </si>
  <si>
    <r>
      <rPr>
        <sz val="11"/>
        <color theme="1"/>
        <rFont val="標楷體"/>
        <family val="4"/>
        <charset val="136"/>
      </rPr>
      <t>門牌證明</t>
    </r>
    <phoneticPr fontId="1" type="noConversion"/>
  </si>
  <si>
    <r>
      <rPr>
        <sz val="11"/>
        <rFont val="標楷體"/>
        <family val="4"/>
        <charset val="136"/>
      </rPr>
      <t>大甲區</t>
    </r>
    <phoneticPr fontId="1" type="noConversion"/>
  </si>
  <si>
    <r>
      <rPr>
        <sz val="11"/>
        <rFont val="標楷體"/>
        <family val="4"/>
        <charset val="136"/>
      </rPr>
      <t>發給國民身分證</t>
    </r>
    <phoneticPr fontId="1" type="noConversion"/>
  </si>
  <si>
    <r>
      <rPr>
        <sz val="11"/>
        <rFont val="標楷體"/>
        <family val="4"/>
        <charset val="136"/>
      </rPr>
      <t>辦理印鑑</t>
    </r>
    <phoneticPr fontId="1" type="noConversion"/>
  </si>
  <si>
    <r>
      <rPr>
        <sz val="11"/>
        <rFont val="標楷體"/>
        <family val="4"/>
        <charset val="136"/>
      </rPr>
      <t>更正戶籍登記出生年月日</t>
    </r>
    <phoneticPr fontId="1" type="noConversion"/>
  </si>
  <si>
    <r>
      <rPr>
        <sz val="11"/>
        <rFont val="標楷體"/>
        <family val="4"/>
        <charset val="136"/>
      </rPr>
      <t>填發戶口名簿</t>
    </r>
    <phoneticPr fontId="1" type="noConversion"/>
  </si>
  <si>
    <r>
      <rPr>
        <sz val="11"/>
        <rFont val="標楷體"/>
        <family val="4"/>
        <charset val="136"/>
      </rPr>
      <t>門牌</t>
    </r>
    <phoneticPr fontId="1" type="noConversion"/>
  </si>
  <si>
    <r>
      <rPr>
        <sz val="11"/>
        <color theme="1"/>
        <rFont val="標楷體"/>
        <family val="4"/>
        <charset val="136"/>
      </rPr>
      <t>編釘門牌</t>
    </r>
    <phoneticPr fontId="1" type="noConversion"/>
  </si>
  <si>
    <r>
      <rPr>
        <sz val="11"/>
        <rFont val="標楷體"/>
        <family val="4"/>
        <charset val="136"/>
      </rPr>
      <t>櫃檯服務窗口數</t>
    </r>
    <phoneticPr fontId="1" type="noConversion"/>
  </si>
  <si>
    <r>
      <rPr>
        <sz val="11"/>
        <rFont val="標楷體"/>
        <family val="4"/>
        <charset val="136"/>
      </rPr>
      <t>個</t>
    </r>
    <phoneticPr fontId="1" type="noConversion"/>
  </si>
  <si>
    <r>
      <rPr>
        <sz val="11"/>
        <rFont val="標楷體"/>
        <family val="4"/>
        <charset val="136"/>
      </rPr>
      <t>通信、網路申請戶籍資料</t>
    </r>
    <phoneticPr fontId="1" type="noConversion"/>
  </si>
  <si>
    <r>
      <rPr>
        <sz val="11"/>
        <rFont val="標楷體"/>
        <family val="4"/>
        <charset val="136"/>
      </rPr>
      <t>其他</t>
    </r>
    <phoneticPr fontId="1" type="noConversion"/>
  </si>
  <si>
    <r>
      <rPr>
        <sz val="11"/>
        <rFont val="標楷體"/>
        <family val="4"/>
        <charset val="136"/>
      </rPr>
      <t>神岡區</t>
    </r>
    <phoneticPr fontId="1" type="noConversion"/>
  </si>
  <si>
    <r>
      <rPr>
        <sz val="11"/>
        <rFont val="標楷體"/>
        <family val="4"/>
        <charset val="136"/>
      </rPr>
      <t>便民服務件數</t>
    </r>
    <phoneticPr fontId="1" type="noConversion"/>
  </si>
  <si>
    <r>
      <rPr>
        <sz val="11"/>
        <rFont val="標楷體"/>
        <family val="4"/>
        <charset val="136"/>
      </rPr>
      <t>填發一次告知單</t>
    </r>
    <phoneticPr fontId="1" type="noConversion"/>
  </si>
  <si>
    <r>
      <rPr>
        <sz val="11"/>
        <rFont val="標楷體"/>
        <family val="4"/>
        <charset val="136"/>
      </rPr>
      <t>未領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國民身分證</t>
    </r>
    <phoneticPr fontId="1" type="noConversion"/>
  </si>
  <si>
    <r>
      <rPr>
        <sz val="11"/>
        <rFont val="標楷體"/>
        <family val="4"/>
        <charset val="136"/>
      </rPr>
      <t>電話、傳真申請戶籍資料</t>
    </r>
    <phoneticPr fontId="1" type="noConversion"/>
  </si>
  <si>
    <r>
      <rPr>
        <sz val="11"/>
        <rFont val="標楷體"/>
        <family val="4"/>
        <charset val="136"/>
      </rPr>
      <t>天德聖教</t>
    </r>
    <phoneticPr fontId="2" type="noConversion"/>
  </si>
  <si>
    <r>
      <rPr>
        <sz val="11"/>
        <rFont val="標楷體"/>
        <family val="4"/>
        <charset val="136"/>
      </rPr>
      <t>總座數</t>
    </r>
    <phoneticPr fontId="1" type="noConversion"/>
  </si>
  <si>
    <r>
      <rPr>
        <sz val="11"/>
        <rFont val="標楷體"/>
        <family val="4"/>
        <charset val="136"/>
      </rPr>
      <t>座</t>
    </r>
    <phoneticPr fontId="1" type="noConversion"/>
  </si>
  <si>
    <r>
      <rPr>
        <sz val="11"/>
        <rFont val="標楷體"/>
        <family val="4"/>
        <charset val="136"/>
      </rPr>
      <t>北屯區</t>
    </r>
    <phoneticPr fontId="1" type="noConversion"/>
  </si>
  <si>
    <r>
      <rPr>
        <sz val="11"/>
        <rFont val="標楷體"/>
        <family val="4"/>
        <charset val="136"/>
      </rPr>
      <t>寺廟</t>
    </r>
    <phoneticPr fontId="1" type="noConversion"/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</si>
  <si>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</si>
  <si>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乙級</t>
    </r>
    <phoneticPr fontId="1" type="noConversion"/>
  </si>
  <si>
    <r>
      <rPr>
        <sz val="11"/>
        <rFont val="標楷體"/>
        <family val="4"/>
        <charset val="136"/>
      </rPr>
      <t>戶</t>
    </r>
    <phoneticPr fontId="1" type="noConversion"/>
  </si>
  <si>
    <r>
      <rPr>
        <sz val="11"/>
        <rFont val="標楷體"/>
        <family val="4"/>
        <charset val="136"/>
      </rPr>
      <t>本年不起訴處分人數</t>
    </r>
    <phoneticPr fontId="1" type="noConversion"/>
  </si>
  <si>
    <r>
      <rPr>
        <sz val="11"/>
        <rFont val="標楷體"/>
        <family val="4"/>
        <charset val="136"/>
      </rPr>
      <t>梧棲區</t>
    </r>
    <phoneticPr fontId="1" type="noConversion"/>
  </si>
  <si>
    <r>
      <rPr>
        <sz val="11"/>
        <rFont val="標楷體"/>
        <family val="4"/>
        <charset val="136"/>
      </rPr>
      <t>位</t>
    </r>
    <phoneticPr fontId="1" type="noConversion"/>
  </si>
  <si>
    <r>
      <rPr>
        <sz val="11"/>
        <rFont val="標楷體"/>
        <family val="4"/>
        <charset val="136"/>
      </rPr>
      <t>本年殯殮數</t>
    </r>
    <phoneticPr fontId="1" type="noConversion"/>
  </si>
  <si>
    <r>
      <rPr>
        <sz val="11"/>
        <rFont val="標楷體"/>
        <family val="4"/>
        <charset val="136"/>
      </rPr>
      <t>數</t>
    </r>
    <phoneticPr fontId="1" type="noConversion"/>
  </si>
  <si>
    <r>
      <rPr>
        <sz val="11"/>
        <rFont val="標楷體"/>
        <family val="4"/>
        <charset val="136"/>
      </rPr>
      <t>西區</t>
    </r>
    <phoneticPr fontId="1" type="noConversion"/>
  </si>
  <si>
    <r>
      <rPr>
        <sz val="11"/>
        <rFont val="標楷體"/>
        <family val="4"/>
        <charset val="136"/>
      </rPr>
      <t>間</t>
    </r>
    <phoneticPr fontId="1" type="noConversion"/>
  </si>
  <si>
    <r>
      <rPr>
        <sz val="11"/>
        <rFont val="標楷體"/>
        <family val="4"/>
        <charset val="136"/>
      </rPr>
      <t>比利時</t>
    </r>
    <phoneticPr fontId="1" type="noConversion"/>
  </si>
  <si>
    <r>
      <rPr>
        <sz val="11"/>
        <rFont val="標楷體"/>
        <family val="4"/>
        <charset val="136"/>
      </rPr>
      <t>年底偵查中人數</t>
    </r>
    <phoneticPr fontId="1" type="noConversion"/>
  </si>
  <si>
    <r>
      <rPr>
        <sz val="11"/>
        <rFont val="標楷體"/>
        <family val="4"/>
        <charset val="136"/>
      </rPr>
      <t>義大利</t>
    </r>
    <phoneticPr fontId="1" type="noConversion"/>
  </si>
  <si>
    <r>
      <rPr>
        <sz val="11"/>
        <rFont val="標楷體"/>
        <family val="4"/>
        <charset val="136"/>
      </rPr>
      <t>年底尚未宣判人數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含歷年起訴者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</si>
  <si>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奧地利</t>
    </r>
    <phoneticPr fontId="1" type="noConversion"/>
  </si>
  <si>
    <r>
      <rPr>
        <sz val="11"/>
        <color theme="1"/>
        <rFont val="標楷體"/>
        <family val="4"/>
        <charset val="136"/>
      </rPr>
      <t>結婚對數</t>
    </r>
    <phoneticPr fontId="1" type="noConversion"/>
  </si>
  <si>
    <r>
      <rPr>
        <sz val="11"/>
        <rFont val="標楷體"/>
        <family val="4"/>
        <charset val="136"/>
      </rPr>
      <t>使用中</t>
    </r>
    <phoneticPr fontId="1" type="noConversion"/>
  </si>
  <si>
    <r>
      <rPr>
        <sz val="11"/>
        <rFont val="標楷體"/>
        <family val="4"/>
        <charset val="136"/>
      </rPr>
      <t>處</t>
    </r>
    <phoneticPr fontId="1" type="noConversion"/>
  </si>
  <si>
    <r>
      <rPr>
        <sz val="11"/>
        <rFont val="標楷體"/>
        <family val="4"/>
        <charset val="136"/>
      </rPr>
      <t>澳洲</t>
    </r>
    <phoneticPr fontId="1" type="noConversion"/>
  </si>
  <si>
    <r>
      <rPr>
        <sz val="11"/>
        <rFont val="標楷體"/>
        <family val="4"/>
        <charset val="136"/>
      </rPr>
      <t>填發一次告知單</t>
    </r>
  </si>
  <si>
    <r>
      <rPr>
        <sz val="11"/>
        <rFont val="標楷體"/>
        <family val="4"/>
        <charset val="136"/>
      </rPr>
      <t>彌勒大道</t>
    </r>
    <phoneticPr fontId="2" type="noConversion"/>
  </si>
  <si>
    <r>
      <rPr>
        <sz val="8"/>
        <rFont val="標楷體"/>
        <family val="4"/>
        <charset val="136"/>
      </rPr>
      <t>幼年人口</t>
    </r>
    <r>
      <rPr>
        <sz val="9"/>
        <rFont val="Times New Roman"/>
        <family val="1"/>
      </rPr>
      <t/>
    </r>
    <phoneticPr fontId="1" type="noConversion"/>
  </si>
  <si>
    <r>
      <rPr>
        <sz val="7"/>
        <rFont val="標楷體"/>
        <family val="4"/>
        <charset val="136"/>
      </rPr>
      <t>青壯年人口</t>
    </r>
    <r>
      <rPr>
        <sz val="8"/>
        <rFont val="Times New Roman"/>
        <family val="1"/>
      </rPr>
      <t/>
    </r>
    <phoneticPr fontId="1" type="noConversion"/>
  </si>
  <si>
    <r>
      <rPr>
        <sz val="8"/>
        <color theme="1"/>
        <rFont val="標楷體"/>
        <family val="4"/>
        <charset val="136"/>
      </rPr>
      <t>自然增加</t>
    </r>
    <phoneticPr fontId="1" type="noConversion"/>
  </si>
  <si>
    <r>
      <rPr>
        <sz val="8"/>
        <color theme="1"/>
        <rFont val="標楷體"/>
        <family val="4"/>
        <charset val="136"/>
      </rPr>
      <t>社會增加</t>
    </r>
    <phoneticPr fontId="1" type="noConversion"/>
  </si>
  <si>
    <r>
      <rPr>
        <sz val="11"/>
        <rFont val="標楷體"/>
        <family val="4"/>
        <charset val="136"/>
      </rPr>
      <t>越南</t>
    </r>
    <phoneticPr fontId="1" type="noConversion"/>
  </si>
  <si>
    <r>
      <rPr>
        <sz val="7"/>
        <color theme="1"/>
        <rFont val="標楷體"/>
        <family val="4"/>
        <charset val="136"/>
      </rPr>
      <t>二、三年制</t>
    </r>
    <phoneticPr fontId="1" type="noConversion"/>
  </si>
  <si>
    <r>
      <rPr>
        <sz val="8"/>
        <color theme="1"/>
        <rFont val="標楷體"/>
        <family val="4"/>
        <charset val="136"/>
      </rPr>
      <t>大學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含獨立學院</t>
    </r>
    <r>
      <rPr>
        <sz val="8"/>
        <color theme="1"/>
        <rFont val="Times New Roman"/>
        <family val="1"/>
      </rPr>
      <t>)</t>
    </r>
    <phoneticPr fontId="1" type="noConversion"/>
  </si>
  <si>
    <r>
      <rPr>
        <sz val="8"/>
        <rFont val="標楷體"/>
        <family val="4"/>
        <charset val="136"/>
      </rPr>
      <t>未婚人數</t>
    </r>
    <phoneticPr fontId="1" type="noConversion"/>
  </si>
  <si>
    <r>
      <rPr>
        <sz val="8"/>
        <rFont val="標楷體"/>
        <family val="4"/>
        <charset val="136"/>
      </rPr>
      <t>有偶人數</t>
    </r>
    <phoneticPr fontId="1" type="noConversion"/>
  </si>
  <si>
    <r>
      <rPr>
        <sz val="8"/>
        <rFont val="標楷體"/>
        <family val="4"/>
        <charset val="136"/>
      </rPr>
      <t>離婚人數</t>
    </r>
    <phoneticPr fontId="1" type="noConversion"/>
  </si>
  <si>
    <r>
      <rPr>
        <sz val="8"/>
        <rFont val="標楷體"/>
        <family val="4"/>
        <charset val="136"/>
      </rPr>
      <t>喪偶人數</t>
    </r>
    <phoneticPr fontId="1" type="noConversion"/>
  </si>
  <si>
    <r>
      <rPr>
        <sz val="8"/>
        <rFont val="標楷體"/>
        <family val="4"/>
        <charset val="136"/>
      </rPr>
      <t>結婚對數</t>
    </r>
    <phoneticPr fontId="1" type="noConversion"/>
  </si>
  <si>
    <r>
      <rPr>
        <sz val="8"/>
        <color theme="1"/>
        <rFont val="標楷體"/>
        <family val="4"/>
        <charset val="136"/>
      </rPr>
      <t>未婚人數</t>
    </r>
  </si>
  <si>
    <r>
      <rPr>
        <sz val="8"/>
        <color theme="1"/>
        <rFont val="標楷體"/>
        <family val="4"/>
        <charset val="136"/>
      </rPr>
      <t>有偶人數</t>
    </r>
    <phoneticPr fontId="1" type="noConversion"/>
  </si>
  <si>
    <r>
      <rPr>
        <sz val="8"/>
        <color theme="1"/>
        <rFont val="標楷體"/>
        <family val="4"/>
        <charset val="136"/>
      </rPr>
      <t>離婚人數</t>
    </r>
    <phoneticPr fontId="1" type="noConversion"/>
  </si>
  <si>
    <r>
      <rPr>
        <sz val="8"/>
        <color theme="1"/>
        <rFont val="標楷體"/>
        <family val="4"/>
        <charset val="136"/>
      </rPr>
      <t>喪偶人數</t>
    </r>
    <phoneticPr fontId="1" type="noConversion"/>
  </si>
  <si>
    <r>
      <rPr>
        <sz val="7"/>
        <rFont val="標楷體"/>
        <family val="4"/>
        <charset val="136"/>
      </rPr>
      <t>便民服務件數</t>
    </r>
    <phoneticPr fontId="1" type="noConversion"/>
  </si>
  <si>
    <r>
      <rPr>
        <sz val="11"/>
        <rFont val="標楷體"/>
        <family val="4"/>
        <charset val="136"/>
      </rPr>
      <t>公墓土地面積</t>
    </r>
    <phoneticPr fontId="1" type="noConversion"/>
  </si>
  <si>
    <t>春秋祭國殤典禮參加人數</t>
  </si>
  <si>
    <t>祭孔釋奠典禮參加人數</t>
  </si>
  <si>
    <t>祈福許願活動參加人數</t>
  </si>
  <si>
    <t>六藝研習班參加人數</t>
  </si>
  <si>
    <t>105年底人口數</t>
    <phoneticPr fontId="1" type="noConversion"/>
  </si>
  <si>
    <t>期中人口數</t>
    <phoneticPr fontId="1" type="noConversion"/>
  </si>
  <si>
    <t>總計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</si>
  <si>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</si>
  <si>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</si>
  <si>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</si>
  <si>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</si>
  <si>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</si>
  <si>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</si>
  <si>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</si>
  <si>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</si>
  <si>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</si>
  <si>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</si>
  <si>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</si>
  <si>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</si>
  <si>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</si>
  <si>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</si>
  <si>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</si>
  <si>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</si>
  <si>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</si>
  <si>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</si>
  <si>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</si>
  <si>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</si>
  <si>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</si>
  <si>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</si>
  <si>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</si>
  <si>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</si>
  <si>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</si>
  <si>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</si>
  <si>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</si>
  <si>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</si>
  <si>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</si>
  <si>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五年制後二年</t>
    <phoneticPr fontId="1" type="noConversion"/>
  </si>
  <si>
    <t>普通教育(高中)</t>
    <phoneticPr fontId="1" type="noConversion"/>
  </si>
  <si>
    <t>職業教育(高職)</t>
    <phoneticPr fontId="1" type="noConversion"/>
  </si>
  <si>
    <t>五專前三年肄業</t>
    <phoneticPr fontId="1" type="noConversion"/>
  </si>
  <si>
    <r>
      <rPr>
        <sz val="11"/>
        <color theme="1"/>
        <rFont val="標楷體"/>
        <family val="4"/>
        <charset val="136"/>
      </rPr>
      <t>國</t>
    </r>
    <r>
      <rPr>
        <sz val="11"/>
        <color theme="1"/>
        <rFont val="標楷體"/>
        <family val="4"/>
        <charset val="136"/>
      </rPr>
      <t>中</t>
    </r>
    <phoneticPr fontId="1" type="noConversion"/>
  </si>
  <si>
    <t>國小</t>
    <phoneticPr fontId="1" type="noConversion"/>
  </si>
  <si>
    <t>職業教育(高職)</t>
    <phoneticPr fontId="1" type="noConversion"/>
  </si>
  <si>
    <t>105年</t>
    <phoneticPr fontId="1" type="noConversion"/>
  </si>
  <si>
    <t>期中</t>
    <phoneticPr fontId="1" type="noConversion"/>
  </si>
  <si>
    <t>伊斯蘭教</t>
    <phoneticPr fontId="1" type="noConversion"/>
  </si>
  <si>
    <r>
      <rPr>
        <sz val="9"/>
        <rFont val="標楷體"/>
        <family val="4"/>
        <charset val="136"/>
      </rPr>
      <t>幼年人口</t>
    </r>
    <r>
      <rPr>
        <sz val="9"/>
        <rFont val="Times New Roman"/>
        <family val="1"/>
      </rPr>
      <t>(0~14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)</t>
    </r>
    <phoneticPr fontId="1" type="noConversion"/>
  </si>
  <si>
    <r>
      <rPr>
        <sz val="9"/>
        <rFont val="標楷體"/>
        <family val="4"/>
        <charset val="136"/>
      </rPr>
      <t>幼年人口</t>
    </r>
    <r>
      <rPr>
        <sz val="9"/>
        <rFont val="Times New Roman"/>
        <family val="1"/>
      </rPr>
      <t>(0~14</t>
    </r>
    <r>
      <rPr>
        <sz val="9"/>
        <rFont val="標楷體"/>
        <family val="4"/>
        <charset val="136"/>
      </rPr>
      <t>歲</t>
    </r>
    <r>
      <rPr>
        <sz val="9"/>
        <rFont val="Times New Roman"/>
        <family val="1"/>
      </rPr>
      <t>)</t>
    </r>
    <phoneticPr fontId="1" type="noConversion"/>
  </si>
  <si>
    <r>
      <t>(0~14</t>
    </r>
    <r>
      <rPr>
        <sz val="8"/>
        <rFont val="標楷體"/>
        <family val="4"/>
        <charset val="136"/>
      </rPr>
      <t>歲</t>
    </r>
    <r>
      <rPr>
        <sz val="8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</si>
  <si>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職業教育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高職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</si>
  <si>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普通教育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高中</t>
    </r>
    <r>
      <rPr>
        <sz val="10"/>
        <color theme="1"/>
        <rFont val="Times New Roman"/>
        <family val="1"/>
      </rPr>
      <t>)</t>
    </r>
    <phoneticPr fontId="1" type="noConversion"/>
  </si>
  <si>
    <t>寺廟基地面積</t>
  </si>
  <si>
    <t>不動產</t>
    <phoneticPr fontId="1" type="noConversion"/>
  </si>
  <si>
    <t>寺廟建物面積</t>
  </si>
  <si>
    <t>其他面積</t>
  </si>
  <si>
    <r>
      <rPr>
        <sz val="11"/>
        <rFont val="標楷體"/>
        <family val="4"/>
        <charset val="136"/>
      </rPr>
      <t>教會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設立概況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</si>
  <si>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標楷體"/>
        <family val="4"/>
        <charset val="136"/>
      </rPr>
      <t>寺廟設立概況</t>
    </r>
    <r>
      <rPr>
        <sz val="6"/>
        <rFont val="Times New Roman"/>
        <family val="1"/>
      </rPr>
      <t/>
    </r>
    <phoneticPr fontId="1" type="noConversion"/>
  </si>
  <si>
    <r>
      <rPr>
        <sz val="11"/>
        <rFont val="標楷體"/>
        <family val="4"/>
        <charset val="136"/>
      </rPr>
      <t>寺廟設立概況</t>
    </r>
    <r>
      <rPr>
        <sz val="11"/>
        <rFont val="標楷體"/>
        <family val="4"/>
        <charset val="136"/>
      </rPr>
      <t/>
    </r>
    <phoneticPr fontId="1" type="noConversion"/>
  </si>
  <si>
    <t>其他</t>
    <phoneticPr fontId="2" type="noConversion"/>
  </si>
  <si>
    <r>
      <rPr>
        <sz val="11"/>
        <rFont val="標楷體"/>
        <family val="4"/>
        <charset val="136"/>
      </rPr>
      <t>有偶人口離婚率</t>
    </r>
    <phoneticPr fontId="1" type="noConversion"/>
  </si>
  <si>
    <r>
      <rPr>
        <sz val="11"/>
        <rFont val="標楷體"/>
        <family val="4"/>
        <charset val="136"/>
      </rPr>
      <t>大肚區</t>
    </r>
    <phoneticPr fontId="1" type="noConversion"/>
  </si>
  <si>
    <r>
      <t>106</t>
    </r>
    <r>
      <rPr>
        <sz val="11"/>
        <rFont val="標楷體"/>
        <family val="4"/>
        <charset val="136"/>
      </rPr>
      <t>年底</t>
    </r>
  </si>
  <si>
    <r>
      <t>106</t>
    </r>
    <r>
      <rPr>
        <sz val="11"/>
        <rFont val="標楷體"/>
        <family val="4"/>
        <charset val="136"/>
      </rPr>
      <t>年</t>
    </r>
  </si>
  <si>
    <r>
      <t>106</t>
    </r>
    <r>
      <rPr>
        <sz val="11"/>
        <color theme="1"/>
        <rFont val="標楷體"/>
        <family val="4"/>
        <charset val="136"/>
      </rPr>
      <t>年</t>
    </r>
  </si>
  <si>
    <t>佛教</t>
    <phoneticPr fontId="2" type="noConversion"/>
  </si>
  <si>
    <t>道教</t>
    <phoneticPr fontId="2" type="noConversion"/>
  </si>
  <si>
    <t>三一(夏)教</t>
    <phoneticPr fontId="2" type="noConversion"/>
  </si>
  <si>
    <t>先天救教</t>
    <phoneticPr fontId="2" type="noConversion"/>
  </si>
  <si>
    <t>天道</t>
    <phoneticPr fontId="2" type="noConversion"/>
  </si>
  <si>
    <t>軒轅教</t>
    <phoneticPr fontId="2" type="noConversion"/>
  </si>
  <si>
    <r>
      <rPr>
        <sz val="9"/>
        <rFont val="標楷體"/>
        <family val="4"/>
        <charset val="136"/>
      </rPr>
      <t>常備兵役役男家屬各項扶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慰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助經費發放</t>
    </r>
    <phoneticPr fontId="1" type="noConversion"/>
  </si>
  <si>
    <r>
      <rPr>
        <sz val="11"/>
        <rFont val="標楷體"/>
        <family val="4"/>
        <charset val="136"/>
      </rPr>
      <t>公墓處數</t>
    </r>
    <phoneticPr fontId="1" type="noConversion"/>
  </si>
  <si>
    <t>106年底人口數</t>
    <phoneticPr fontId="1" type="noConversion"/>
  </si>
  <si>
    <t>106年</t>
    <phoneticPr fontId="1" type="noConversion"/>
  </si>
  <si>
    <t>有偶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</si>
  <si>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1" type="noConversion"/>
  </si>
  <si>
    <t>統一教</t>
    <phoneticPr fontId="1" type="noConversion"/>
  </si>
  <si>
    <t>真光教團</t>
    <phoneticPr fontId="1" type="noConversion"/>
  </si>
  <si>
    <t>合計</t>
    <phoneticPr fontId="2" type="noConversion"/>
  </si>
  <si>
    <t>金額</t>
    <phoneticPr fontId="2" type="noConversion"/>
  </si>
  <si>
    <t>其他</t>
    <phoneticPr fontId="2" type="noConversion"/>
  </si>
  <si>
    <r>
      <rPr>
        <sz val="5"/>
        <rFont val="標楷體"/>
        <family val="4"/>
        <charset val="136"/>
      </rPr>
      <t>常備兵役役男家屬安家費及三節生活扶助金發放</t>
    </r>
    <phoneticPr fontId="1" type="noConversion"/>
  </si>
  <si>
    <r>
      <t>106</t>
    </r>
    <r>
      <rPr>
        <sz val="11"/>
        <rFont val="標楷體"/>
        <family val="4"/>
        <charset val="136"/>
      </rPr>
      <t>年底</t>
    </r>
    <phoneticPr fontId="2" type="noConversion"/>
  </si>
  <si>
    <t>年底每日最大處理量</t>
    <phoneticPr fontId="1" type="noConversion"/>
  </si>
  <si>
    <t xml:space="preserve"> </t>
    <phoneticPr fontId="2" type="noConversion"/>
  </si>
  <si>
    <r>
      <t>106</t>
    </r>
    <r>
      <rPr>
        <sz val="11"/>
        <rFont val="標楷體"/>
        <family val="4"/>
        <charset val="136"/>
      </rPr>
      <t>年底</t>
    </r>
    <phoneticPr fontId="2" type="noConversion"/>
  </si>
  <si>
    <t>次</t>
    <phoneticPr fontId="1" type="noConversion"/>
  </si>
  <si>
    <t>人次</t>
    <phoneticPr fontId="1" type="noConversion"/>
  </si>
  <si>
    <t>南屯區</t>
    <phoneticPr fontId="1" type="noConversion"/>
  </si>
  <si>
    <r>
      <t>106</t>
    </r>
    <r>
      <rPr>
        <sz val="11"/>
        <rFont val="標楷體"/>
        <family val="4"/>
        <charset val="136"/>
      </rPr>
      <t>年底</t>
    </r>
    <phoneticPr fontId="2" type="noConversion"/>
  </si>
  <si>
    <t>殯葬禮儀服務業許可家數</t>
    <phoneticPr fontId="1" type="noConversion"/>
  </si>
  <si>
    <r>
      <rPr>
        <sz val="10"/>
        <rFont val="標楷體"/>
        <family val="4"/>
        <charset val="136"/>
      </rPr>
      <t>殯葬禮儀服務業許可並兼合法生前契約業者</t>
    </r>
    <phoneticPr fontId="1" type="noConversion"/>
  </si>
  <si>
    <r>
      <rPr>
        <sz val="7"/>
        <rFont val="標楷體"/>
        <family val="4"/>
        <charset val="136"/>
      </rPr>
      <t>殯葬服務業</t>
    </r>
    <phoneticPr fontId="1" type="noConversion"/>
  </si>
  <si>
    <t>1-1 民政局目錄</t>
    <phoneticPr fontId="1" type="noConversion"/>
  </si>
  <si>
    <t>各行政區所轄面積</t>
  </si>
  <si>
    <t>各行政區里鄰戶數</t>
  </si>
  <si>
    <t>各行政區人口數</t>
  </si>
  <si>
    <t>各行政區人口成長</t>
  </si>
  <si>
    <t>本市居民0歲平均餘命</t>
  </si>
  <si>
    <t>本市外僑人口</t>
  </si>
  <si>
    <t>本市嬰兒出生概況-按登記日期</t>
  </si>
  <si>
    <t>15歲以上現住人口之教育程度</t>
  </si>
  <si>
    <t>各行政區婚姻狀況</t>
  </si>
  <si>
    <t>原住民人口數</t>
  </si>
  <si>
    <t>各行政區戶政受理案件統計</t>
  </si>
  <si>
    <t>各行政區戶政管理服務案件統計</t>
  </si>
  <si>
    <t>寺廟設立概況</t>
  </si>
  <si>
    <t>教會(堂)設立概況</t>
  </si>
  <si>
    <t>各行政區寺廟、教會(堂)設立概況</t>
  </si>
  <si>
    <t>宗教團體興辦公益慈善及社會教化事業概況</t>
  </si>
  <si>
    <t>常備兵役役男家屬安家費及三節生活扶助金發放</t>
  </si>
  <si>
    <t>兵役管理業務</t>
  </si>
  <si>
    <t>常備兵役役男家屬各項扶(慰)助經費發放</t>
  </si>
  <si>
    <t>替代役役男家屬安家費及三節生活扶助金發放</t>
  </si>
  <si>
    <t>替代役役男家屬各項扶(慰)助經費發放</t>
  </si>
  <si>
    <t>妨害兵役案件</t>
  </si>
  <si>
    <t>公墓設施概況</t>
  </si>
  <si>
    <t>骨灰(骸)存放設施</t>
  </si>
  <si>
    <t>殯葬管理業務</t>
  </si>
  <si>
    <t>殯儀館設施</t>
  </si>
  <si>
    <t>火化場設施</t>
  </si>
  <si>
    <t>殯葬服務業</t>
  </si>
  <si>
    <t>北區及豐原區忠烈祠現有牌位數</t>
  </si>
  <si>
    <t>軍人公墓(忠靈祠)葬厝情形</t>
  </si>
  <si>
    <t>輔導成立守望相助隊崗亭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</si>
</sst>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76" formatCode="#,##0.00_);\-#,##0.00_);&quot;-&quot;_);@_)"/>
    <numFmt numFmtId="177" formatCode="#,##0_);\-#,##0_);&quot;-&quot;_);@_)"/>
    <numFmt numFmtId="178" formatCode="#,##0_);[Red]\(#,##0\)"/>
    <numFmt numFmtId="179" formatCode="0_);[Red]\(0\)"/>
    <numFmt numFmtId="180" formatCode="0.00_ "/>
    <numFmt numFmtId="181" formatCode="#,##0_ "/>
    <numFmt numFmtId="182" formatCode="#,##0.00_ "/>
    <numFmt numFmtId="183" formatCode="0.00_);[Red]\(0.00\)"/>
    <numFmt numFmtId="184" formatCode="0.0"/>
    <numFmt numFmtId="185" formatCode="_-* #,##0_-;\-* #,##0_-;_-* &quot;-&quot;??_-;_-@_-"/>
  </numFmts>
  <fonts count="3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u/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7"/>
      <name val="Times New Roman"/>
      <family val="1"/>
    </font>
    <font>
      <sz val="7"/>
      <name val="標楷體"/>
      <family val="4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4"/>
      <charset val="136"/>
    </font>
    <font>
      <sz val="12"/>
      <color theme="5" tint="-0.249977111117893"/>
      <name val="新細明體"/>
      <family val="2"/>
      <scheme val="minor"/>
    </font>
    <font>
      <sz val="12"/>
      <color theme="5" tint="-0.249977111117893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Times New Roman"/>
      <family val="4"/>
      <charset val="136"/>
    </font>
    <font>
      <sz val="12"/>
      <color theme="1"/>
      <name val="新細明體"/>
      <family val="1"/>
      <charset val="136"/>
    </font>
    <font>
      <sz val="5"/>
      <name val="Times New Roman"/>
      <family val="1"/>
    </font>
    <font>
      <sz val="5"/>
      <name val="標楷體"/>
      <family val="4"/>
      <charset val="136"/>
    </font>
    <font>
      <sz val="10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E8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>
      <alignment vertical="center"/>
    </xf>
    <xf numFmtId="0" fontId="33" fillId="0" borderId="0" applyFill="0" applyBorder="0" applyProtection="0">
      <alignment vertical="center"/>
    </xf>
    <xf numFmtId="0" fontId="37" fillId="0" borderId="0" applyNumberFormat="0" applyFill="0" applyBorder="0" applyAlignment="0" applyProtection="0"/>
  </cellStyleXfs>
  <cellXfs count="43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8" fillId="0" borderId="0" xfId="0" applyFont="1"/>
    <xf numFmtId="0" fontId="11" fillId="0" borderId="9" xfId="0" applyFont="1" applyBorder="1"/>
    <xf numFmtId="0" fontId="11" fillId="0" borderId="0" xfId="0" applyFont="1"/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11" fillId="0" borderId="0" xfId="0" applyFont="1" applyAlignment="1"/>
    <xf numFmtId="177" fontId="6" fillId="0" borderId="1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1" xfId="0" applyFont="1" applyFill="1" applyBorder="1"/>
    <xf numFmtId="0" fontId="11" fillId="4" borderId="1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79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180" fontId="6" fillId="0" borderId="3" xfId="0" applyNumberFormat="1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vertical="center" wrapText="1"/>
    </xf>
    <xf numFmtId="182" fontId="6" fillId="0" borderId="3" xfId="0" applyNumberFormat="1" applyFont="1" applyFill="1" applyBorder="1" applyAlignment="1">
      <alignment vertical="center" wrapText="1"/>
    </xf>
    <xf numFmtId="183" fontId="6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vertical="center" wrapText="1"/>
    </xf>
    <xf numFmtId="177" fontId="3" fillId="0" borderId="0" xfId="0" applyNumberFormat="1" applyFont="1" applyAlignment="1">
      <alignment wrapText="1"/>
    </xf>
    <xf numFmtId="43" fontId="6" fillId="0" borderId="3" xfId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177" fontId="6" fillId="0" borderId="16" xfId="0" applyNumberFormat="1" applyFont="1" applyFill="1" applyBorder="1" applyAlignment="1">
      <alignment vertical="center" wrapText="1"/>
    </xf>
    <xf numFmtId="177" fontId="6" fillId="0" borderId="1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181" fontId="6" fillId="0" borderId="3" xfId="0" applyNumberFormat="1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78" fontId="6" fillId="4" borderId="10" xfId="0" applyNumberFormat="1" applyFont="1" applyFill="1" applyBorder="1" applyAlignment="1">
      <alignment vertical="center" wrapText="1"/>
    </xf>
    <xf numFmtId="178" fontId="6" fillId="4" borderId="3" xfId="0" applyNumberFormat="1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6" fillId="4" borderId="1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78" fontId="17" fillId="4" borderId="2" xfId="0" applyNumberFormat="1" applyFont="1" applyFill="1" applyBorder="1" applyAlignment="1">
      <alignment vertical="center" wrapText="1"/>
    </xf>
    <xf numFmtId="41" fontId="6" fillId="0" borderId="3" xfId="1" applyNumberFormat="1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78" fontId="6" fillId="4" borderId="10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76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80" fontId="3" fillId="0" borderId="3" xfId="0" applyNumberFormat="1" applyFont="1" applyBorder="1"/>
    <xf numFmtId="0" fontId="29" fillId="0" borderId="0" xfId="0" applyFont="1"/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184" fontId="29" fillId="0" borderId="0" xfId="0" applyNumberFormat="1" applyFont="1"/>
    <xf numFmtId="0" fontId="0" fillId="0" borderId="0" xfId="0" applyFont="1"/>
    <xf numFmtId="0" fontId="31" fillId="0" borderId="0" xfId="0" applyFont="1" applyFill="1" applyBorder="1"/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85" fontId="6" fillId="0" borderId="3" xfId="1" applyNumberFormat="1" applyFont="1" applyFill="1" applyBorder="1" applyAlignment="1">
      <alignment horizontal="right" vertical="center" wrapText="1"/>
    </xf>
    <xf numFmtId="181" fontId="6" fillId="0" borderId="3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2" fillId="4" borderId="8" xfId="0" applyFont="1" applyFill="1" applyBorder="1"/>
    <xf numFmtId="0" fontId="11" fillId="4" borderId="8" xfId="0" applyFont="1" applyFill="1" applyBorder="1"/>
    <xf numFmtId="0" fontId="12" fillId="4" borderId="2" xfId="0" applyFont="1" applyFill="1" applyBorder="1"/>
    <xf numFmtId="0" fontId="11" fillId="4" borderId="4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0" fillId="0" borderId="0" xfId="0" applyBorder="1"/>
    <xf numFmtId="0" fontId="37" fillId="0" borderId="0" xfId="3" quotePrefix="1"/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8" fillId="6" borderId="8" xfId="3" applyFont="1" applyFill="1" applyBorder="1" applyAlignment="1">
      <alignment horizontal="left"/>
    </xf>
    <xf numFmtId="0" fontId="38" fillId="6" borderId="0" xfId="3" applyFont="1" applyFill="1" applyBorder="1" applyAlignment="1">
      <alignment horizontal="left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78" fontId="6" fillId="4" borderId="10" xfId="0" applyNumberFormat="1" applyFont="1" applyFill="1" applyBorder="1" applyAlignment="1">
      <alignment horizontal="left" vertical="center" wrapText="1"/>
    </xf>
    <xf numFmtId="178" fontId="6" fillId="4" borderId="11" xfId="0" applyNumberFormat="1" applyFont="1" applyFill="1" applyBorder="1" applyAlignment="1">
      <alignment horizontal="left" vertical="center" wrapText="1"/>
    </xf>
    <xf numFmtId="178" fontId="6" fillId="4" borderId="12" xfId="0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0" fontId="8" fillId="0" borderId="6" xfId="0" applyFont="1" applyBorder="1" applyAlignment="1"/>
    <xf numFmtId="0" fontId="3" fillId="4" borderId="3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2" fillId="4" borderId="3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8" fillId="0" borderId="11" xfId="0" applyFont="1" applyBorder="1" applyAlignment="1"/>
    <xf numFmtId="0" fontId="8" fillId="0" borderId="12" xfId="0" applyFont="1" applyBorder="1" applyAlignment="1"/>
    <xf numFmtId="0" fontId="24" fillId="4" borderId="13" xfId="0" applyFont="1" applyFill="1" applyBorder="1" applyAlignment="1">
      <alignment horizontal="left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24" fillId="4" borderId="1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4" xfId="0" applyFont="1" applyBorder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180" fontId="3" fillId="5" borderId="13" xfId="0" applyNumberFormat="1" applyFont="1" applyFill="1" applyBorder="1" applyAlignment="1">
      <alignment vertical="center" wrapText="1"/>
    </xf>
    <xf numFmtId="180" fontId="8" fillId="5" borderId="14" xfId="0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180" fontId="3" fillId="5" borderId="14" xfId="0" applyNumberFormat="1" applyFont="1" applyFill="1" applyBorder="1" applyAlignment="1">
      <alignment vertical="center" wrapText="1"/>
    </xf>
    <xf numFmtId="180" fontId="3" fillId="5" borderId="13" xfId="0" applyNumberFormat="1" applyFont="1" applyFill="1" applyBorder="1" applyAlignment="1">
      <alignment horizontal="right" vertical="center" wrapText="1"/>
    </xf>
    <xf numFmtId="180" fontId="8" fillId="5" borderId="14" xfId="0" applyNumberFormat="1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76" fontId="3" fillId="5" borderId="13" xfId="0" applyNumberFormat="1" applyFont="1" applyFill="1" applyBorder="1" applyAlignment="1">
      <alignment vertical="center" wrapText="1"/>
    </xf>
    <xf numFmtId="176" fontId="3" fillId="5" borderId="14" xfId="0" applyNumberFormat="1" applyFont="1" applyFill="1" applyBorder="1" applyAlignment="1">
      <alignment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4" borderId="12" xfId="0" applyFont="1" applyFill="1" applyBorder="1" applyAlignment="1">
      <alignment horizontal="left" vertical="center"/>
    </xf>
    <xf numFmtId="0" fontId="32" fillId="3" borderId="15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32" fillId="3" borderId="20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7" fontId="6" fillId="5" borderId="13" xfId="0" applyNumberFormat="1" applyFont="1" applyFill="1" applyBorder="1" applyAlignment="1">
      <alignment vertical="center" wrapText="1"/>
    </xf>
    <xf numFmtId="177" fontId="6" fillId="5" borderId="14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vertical="center" wrapText="1"/>
    </xf>
    <xf numFmtId="0" fontId="24" fillId="4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9" xfId="0" applyFont="1" applyBorder="1" applyAlignment="1"/>
    <xf numFmtId="0" fontId="8" fillId="4" borderId="7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178" fontId="6" fillId="4" borderId="3" xfId="0" applyNumberFormat="1" applyFont="1" applyFill="1" applyBorder="1" applyAlignment="1">
      <alignment horizontal="left" vertical="center" wrapText="1"/>
    </xf>
    <xf numFmtId="178" fontId="6" fillId="4" borderId="1" xfId="0" applyNumberFormat="1" applyFont="1" applyFill="1" applyBorder="1" applyAlignment="1">
      <alignment horizontal="left" vertical="center" wrapText="1"/>
    </xf>
    <xf numFmtId="178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78" fontId="6" fillId="4" borderId="10" xfId="0" applyNumberFormat="1" applyFont="1" applyFill="1" applyBorder="1" applyAlignment="1">
      <alignment horizontal="center" vertical="center" wrapText="1"/>
    </xf>
    <xf numFmtId="178" fontId="6" fillId="4" borderId="11" xfId="0" applyNumberFormat="1" applyFont="1" applyFill="1" applyBorder="1" applyAlignment="1">
      <alignment horizontal="center" vertical="center" wrapText="1"/>
    </xf>
    <xf numFmtId="178" fontId="6" fillId="4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7" fillId="0" borderId="12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</cellXfs>
  <cellStyles count="4">
    <cellStyle name="一般" xfId="0" builtinId="0"/>
    <cellStyle name="一般 2 5" xfId="2" xr:uid="{00000000-0005-0000-0000-000001000000}"/>
    <cellStyle name="千分位" xfId="1" builtinId="3"/>
    <cellStyle name="超連結" xfId="3" builtinId="8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76E3-6A2B-48B8-9C4E-0BC4D780A682}">
  <sheetPr codeName="工作表1"/>
  <dimension ref="A2:I38"/>
  <sheetViews>
    <sheetView workbookViewId="0">
      <selection activeCell="N17" sqref="N17"/>
    </sheetView>
  </sheetViews>
  <sheetFormatPr defaultRowHeight="16.5" x14ac:dyDescent="0.25"/>
  <cols>
    <col min="1" max="1" width="9" customWidth="1"/>
  </cols>
  <sheetData>
    <row r="2" spans="1:9" x14ac:dyDescent="0.25">
      <c r="A2" s="187" t="s">
        <v>516</v>
      </c>
      <c r="B2" s="188"/>
      <c r="C2" s="188"/>
      <c r="D2" s="188"/>
      <c r="E2" s="188"/>
      <c r="F2" s="188"/>
      <c r="G2" s="188"/>
      <c r="H2" s="188"/>
      <c r="I2" s="188"/>
    </row>
    <row r="3" spans="1:9" x14ac:dyDescent="0.25">
      <c r="A3" s="189" t="s">
        <v>517</v>
      </c>
      <c r="B3" s="189"/>
      <c r="C3" s="189"/>
      <c r="D3" s="189"/>
      <c r="E3" s="189"/>
      <c r="F3" s="189"/>
      <c r="G3" s="189"/>
      <c r="H3" s="189"/>
      <c r="I3" s="189"/>
    </row>
    <row r="4" spans="1:9" x14ac:dyDescent="0.25">
      <c r="A4" s="190" t="s">
        <v>518</v>
      </c>
      <c r="B4" s="190"/>
      <c r="C4" s="190"/>
      <c r="D4" s="190"/>
      <c r="E4" s="190"/>
      <c r="F4" s="190"/>
      <c r="G4" s="190"/>
      <c r="H4" s="190"/>
      <c r="I4" s="190"/>
    </row>
    <row r="5" spans="1:9" x14ac:dyDescent="0.25">
      <c r="A5" s="190" t="s">
        <v>519</v>
      </c>
      <c r="B5" s="190"/>
      <c r="C5" s="190"/>
      <c r="D5" s="190"/>
      <c r="E5" s="190"/>
      <c r="F5" s="190"/>
      <c r="G5" s="190"/>
      <c r="H5" s="190"/>
      <c r="I5" s="190"/>
    </row>
    <row r="6" spans="1:9" x14ac:dyDescent="0.25">
      <c r="A6" s="190" t="s">
        <v>520</v>
      </c>
      <c r="B6" s="190"/>
      <c r="C6" s="190"/>
      <c r="D6" s="190"/>
      <c r="E6" s="190"/>
      <c r="F6" s="190"/>
      <c r="G6" s="190"/>
      <c r="H6" s="190"/>
      <c r="I6" s="190"/>
    </row>
    <row r="7" spans="1:9" s="185" customFormat="1" x14ac:dyDescent="0.25">
      <c r="A7" s="190" t="s">
        <v>521</v>
      </c>
      <c r="B7" s="190"/>
      <c r="C7" s="190"/>
      <c r="D7" s="190"/>
      <c r="E7" s="190"/>
      <c r="F7" s="190"/>
      <c r="G7" s="190"/>
      <c r="H7" s="190"/>
      <c r="I7" s="190"/>
    </row>
    <row r="8" spans="1:9" s="185" customFormat="1" x14ac:dyDescent="0.25">
      <c r="A8" s="190" t="s">
        <v>522</v>
      </c>
      <c r="B8" s="190"/>
      <c r="C8" s="190"/>
      <c r="D8" s="190"/>
      <c r="E8" s="190"/>
      <c r="F8" s="190"/>
      <c r="G8" s="190"/>
      <c r="H8" s="190"/>
      <c r="I8" s="190"/>
    </row>
    <row r="9" spans="1:9" s="185" customFormat="1" x14ac:dyDescent="0.25">
      <c r="A9" s="190" t="s">
        <v>523</v>
      </c>
      <c r="B9" s="190"/>
      <c r="C9" s="190"/>
      <c r="D9" s="190"/>
      <c r="E9" s="190"/>
      <c r="F9" s="190"/>
      <c r="G9" s="190"/>
      <c r="H9" s="190"/>
      <c r="I9" s="190"/>
    </row>
    <row r="10" spans="1:9" s="185" customFormat="1" x14ac:dyDescent="0.25">
      <c r="A10" s="190" t="s">
        <v>524</v>
      </c>
      <c r="B10" s="190"/>
      <c r="C10" s="190"/>
      <c r="D10" s="190"/>
      <c r="E10" s="190"/>
      <c r="F10" s="190"/>
      <c r="G10" s="190"/>
      <c r="H10" s="190"/>
      <c r="I10" s="190"/>
    </row>
    <row r="11" spans="1:9" s="185" customFormat="1" x14ac:dyDescent="0.25">
      <c r="A11" s="190" t="s">
        <v>525</v>
      </c>
      <c r="B11" s="190"/>
      <c r="C11" s="190"/>
      <c r="D11" s="190"/>
      <c r="E11" s="190"/>
      <c r="F11" s="190"/>
      <c r="G11" s="190"/>
      <c r="H11" s="190"/>
      <c r="I11" s="190"/>
    </row>
    <row r="12" spans="1:9" s="185" customFormat="1" x14ac:dyDescent="0.25">
      <c r="A12" s="190" t="s">
        <v>526</v>
      </c>
      <c r="B12" s="190"/>
      <c r="C12" s="190"/>
      <c r="D12" s="190"/>
      <c r="E12" s="190"/>
      <c r="F12" s="190"/>
      <c r="G12" s="190"/>
      <c r="H12" s="190"/>
      <c r="I12" s="190"/>
    </row>
    <row r="13" spans="1:9" s="185" customFormat="1" x14ac:dyDescent="0.25">
      <c r="A13" s="190" t="s">
        <v>527</v>
      </c>
      <c r="B13" s="190"/>
      <c r="C13" s="190"/>
      <c r="D13" s="190"/>
      <c r="E13" s="190"/>
      <c r="F13" s="190"/>
      <c r="G13" s="190"/>
      <c r="H13" s="190"/>
      <c r="I13" s="190"/>
    </row>
    <row r="14" spans="1:9" s="185" customFormat="1" x14ac:dyDescent="0.25">
      <c r="A14" s="190" t="s">
        <v>528</v>
      </c>
      <c r="B14" s="190"/>
      <c r="C14" s="190"/>
      <c r="D14" s="190"/>
      <c r="E14" s="190"/>
      <c r="F14" s="190"/>
      <c r="G14" s="190"/>
      <c r="H14" s="190"/>
      <c r="I14" s="190"/>
    </row>
    <row r="15" spans="1:9" s="185" customFormat="1" x14ac:dyDescent="0.25">
      <c r="A15" s="190" t="s">
        <v>529</v>
      </c>
      <c r="B15" s="190"/>
      <c r="C15" s="190"/>
      <c r="D15" s="190"/>
      <c r="E15" s="190"/>
      <c r="F15" s="190"/>
      <c r="G15" s="190"/>
      <c r="H15" s="190"/>
      <c r="I15" s="190"/>
    </row>
    <row r="16" spans="1:9" s="185" customFormat="1" x14ac:dyDescent="0.25">
      <c r="A16" s="190" t="s">
        <v>530</v>
      </c>
      <c r="B16" s="190"/>
      <c r="C16" s="190"/>
      <c r="D16" s="190"/>
      <c r="E16" s="190"/>
      <c r="F16" s="190"/>
      <c r="G16" s="190"/>
      <c r="H16" s="190"/>
      <c r="I16" s="190"/>
    </row>
    <row r="17" spans="1:9" s="185" customFormat="1" x14ac:dyDescent="0.25">
      <c r="A17" s="190" t="s">
        <v>531</v>
      </c>
      <c r="B17" s="190"/>
      <c r="C17" s="190"/>
      <c r="D17" s="190"/>
      <c r="E17" s="190"/>
      <c r="F17" s="190"/>
      <c r="G17" s="190"/>
      <c r="H17" s="190"/>
      <c r="I17" s="190"/>
    </row>
    <row r="18" spans="1:9" s="185" customFormat="1" x14ac:dyDescent="0.25">
      <c r="A18" s="190" t="s">
        <v>532</v>
      </c>
      <c r="B18" s="190"/>
      <c r="C18" s="190"/>
      <c r="D18" s="190"/>
      <c r="E18" s="190"/>
      <c r="F18" s="190"/>
      <c r="G18" s="190"/>
      <c r="H18" s="190"/>
      <c r="I18" s="190"/>
    </row>
    <row r="19" spans="1:9" s="185" customFormat="1" x14ac:dyDescent="0.25">
      <c r="A19" s="190" t="s">
        <v>533</v>
      </c>
      <c r="B19" s="190"/>
      <c r="C19" s="190"/>
      <c r="D19" s="190"/>
      <c r="E19" s="190"/>
      <c r="F19" s="190"/>
      <c r="G19" s="190"/>
      <c r="H19" s="190"/>
      <c r="I19" s="190"/>
    </row>
    <row r="20" spans="1:9" s="185" customFormat="1" x14ac:dyDescent="0.25">
      <c r="A20" s="190" t="s">
        <v>534</v>
      </c>
      <c r="B20" s="190"/>
      <c r="C20" s="190"/>
      <c r="D20" s="190"/>
      <c r="E20" s="190"/>
      <c r="F20" s="190"/>
      <c r="G20" s="190"/>
      <c r="H20" s="190"/>
      <c r="I20" s="190"/>
    </row>
    <row r="21" spans="1:9" s="185" customFormat="1" x14ac:dyDescent="0.25">
      <c r="A21" s="190" t="s">
        <v>535</v>
      </c>
      <c r="B21" s="190"/>
      <c r="C21" s="190"/>
      <c r="D21" s="190"/>
      <c r="E21" s="190"/>
      <c r="F21" s="190"/>
      <c r="G21" s="190"/>
      <c r="H21" s="190"/>
      <c r="I21" s="190"/>
    </row>
    <row r="22" spans="1:9" s="185" customFormat="1" x14ac:dyDescent="0.25">
      <c r="A22" s="190" t="s">
        <v>536</v>
      </c>
      <c r="B22" s="190"/>
      <c r="C22" s="190"/>
      <c r="D22" s="190"/>
      <c r="E22" s="190"/>
      <c r="F22" s="190"/>
      <c r="G22" s="190"/>
      <c r="H22" s="190"/>
      <c r="I22" s="190"/>
    </row>
    <row r="23" spans="1:9" s="185" customFormat="1" x14ac:dyDescent="0.25">
      <c r="A23" s="190" t="s">
        <v>537</v>
      </c>
      <c r="B23" s="190"/>
      <c r="C23" s="190"/>
      <c r="D23" s="190"/>
      <c r="E23" s="190"/>
      <c r="F23" s="190"/>
      <c r="G23" s="190"/>
      <c r="H23" s="190"/>
      <c r="I23" s="190"/>
    </row>
    <row r="24" spans="1:9" s="185" customFormat="1" x14ac:dyDescent="0.25">
      <c r="A24" s="190" t="s">
        <v>538</v>
      </c>
      <c r="B24" s="190"/>
      <c r="C24" s="190"/>
      <c r="D24" s="190"/>
      <c r="E24" s="190"/>
      <c r="F24" s="190"/>
      <c r="G24" s="190"/>
      <c r="H24" s="190"/>
      <c r="I24" s="190"/>
    </row>
    <row r="25" spans="1:9" s="185" customFormat="1" x14ac:dyDescent="0.25">
      <c r="A25" s="190" t="s">
        <v>539</v>
      </c>
      <c r="B25" s="190"/>
      <c r="C25" s="190"/>
      <c r="D25" s="190"/>
      <c r="E25" s="190"/>
      <c r="F25" s="190"/>
      <c r="G25" s="190"/>
      <c r="H25" s="190"/>
      <c r="I25" s="190"/>
    </row>
    <row r="26" spans="1:9" s="185" customFormat="1" x14ac:dyDescent="0.25">
      <c r="A26" s="190" t="s">
        <v>540</v>
      </c>
      <c r="B26" s="190"/>
      <c r="C26" s="190"/>
      <c r="D26" s="190"/>
      <c r="E26" s="190"/>
      <c r="F26" s="190"/>
      <c r="G26" s="190"/>
      <c r="H26" s="190"/>
      <c r="I26" s="190"/>
    </row>
    <row r="27" spans="1:9" s="185" customFormat="1" x14ac:dyDescent="0.25">
      <c r="A27" s="190" t="s">
        <v>541</v>
      </c>
      <c r="B27" s="190"/>
      <c r="C27" s="190"/>
      <c r="D27" s="190"/>
      <c r="E27" s="190"/>
      <c r="F27" s="190"/>
      <c r="G27" s="190"/>
      <c r="H27" s="190"/>
      <c r="I27" s="190"/>
    </row>
    <row r="28" spans="1:9" s="185" customFormat="1" x14ac:dyDescent="0.25">
      <c r="A28" s="190" t="s">
        <v>542</v>
      </c>
      <c r="B28" s="190"/>
      <c r="C28" s="190"/>
      <c r="D28" s="190"/>
      <c r="E28" s="190"/>
      <c r="F28" s="190"/>
      <c r="G28" s="190"/>
      <c r="H28" s="190"/>
      <c r="I28" s="190"/>
    </row>
    <row r="29" spans="1:9" s="185" customFormat="1" x14ac:dyDescent="0.25">
      <c r="A29" s="190" t="s">
        <v>543</v>
      </c>
      <c r="B29" s="190"/>
      <c r="C29" s="190"/>
      <c r="D29" s="190"/>
      <c r="E29" s="190"/>
      <c r="F29" s="190"/>
      <c r="G29" s="190"/>
      <c r="H29" s="190"/>
      <c r="I29" s="190"/>
    </row>
    <row r="30" spans="1:9" s="185" customFormat="1" x14ac:dyDescent="0.25">
      <c r="A30" s="190" t="s">
        <v>544</v>
      </c>
      <c r="B30" s="190"/>
      <c r="C30" s="190"/>
      <c r="D30" s="190"/>
      <c r="E30" s="190"/>
      <c r="F30" s="190"/>
      <c r="G30" s="190"/>
      <c r="H30" s="190"/>
      <c r="I30" s="190"/>
    </row>
    <row r="31" spans="1:9" s="185" customFormat="1" x14ac:dyDescent="0.25">
      <c r="A31" s="190" t="s">
        <v>545</v>
      </c>
      <c r="B31" s="190"/>
      <c r="C31" s="190"/>
      <c r="D31" s="190"/>
      <c r="E31" s="190"/>
      <c r="F31" s="190"/>
      <c r="G31" s="190"/>
      <c r="H31" s="190"/>
      <c r="I31" s="190"/>
    </row>
    <row r="32" spans="1:9" s="185" customFormat="1" x14ac:dyDescent="0.25">
      <c r="A32" s="190" t="s">
        <v>546</v>
      </c>
      <c r="B32" s="190"/>
      <c r="C32" s="190"/>
      <c r="D32" s="190"/>
      <c r="E32" s="190"/>
      <c r="F32" s="190"/>
      <c r="G32" s="190"/>
      <c r="H32" s="190"/>
      <c r="I32" s="190"/>
    </row>
    <row r="33" spans="1:9" s="185" customFormat="1" x14ac:dyDescent="0.25">
      <c r="A33" s="190" t="s">
        <v>547</v>
      </c>
      <c r="B33" s="190"/>
      <c r="C33" s="190"/>
      <c r="D33" s="190"/>
      <c r="E33" s="190"/>
      <c r="F33" s="190"/>
      <c r="G33" s="190"/>
      <c r="H33" s="190"/>
      <c r="I33" s="190"/>
    </row>
    <row r="34" spans="1:9" s="185" customFormat="1" x14ac:dyDescent="0.25">
      <c r="A34" s="190" t="s">
        <v>423</v>
      </c>
      <c r="B34" s="190"/>
      <c r="C34" s="190"/>
      <c r="D34" s="190"/>
      <c r="E34" s="190"/>
      <c r="F34" s="190"/>
      <c r="G34" s="190"/>
      <c r="H34" s="190"/>
      <c r="I34" s="190"/>
    </row>
    <row r="35" spans="1:9" s="185" customFormat="1" x14ac:dyDescent="0.25">
      <c r="A35" s="190" t="s">
        <v>424</v>
      </c>
      <c r="B35" s="190"/>
      <c r="C35" s="190"/>
      <c r="D35" s="190"/>
      <c r="E35" s="190"/>
      <c r="F35" s="190"/>
      <c r="G35" s="190"/>
      <c r="H35" s="190"/>
      <c r="I35" s="190"/>
    </row>
    <row r="36" spans="1:9" s="185" customFormat="1" x14ac:dyDescent="0.25">
      <c r="A36" s="190" t="s">
        <v>425</v>
      </c>
      <c r="B36" s="190"/>
      <c r="C36" s="190"/>
      <c r="D36" s="190"/>
      <c r="E36" s="190"/>
      <c r="F36" s="190"/>
      <c r="G36" s="190"/>
      <c r="H36" s="190"/>
      <c r="I36" s="190"/>
    </row>
    <row r="37" spans="1:9" s="185" customFormat="1" x14ac:dyDescent="0.25">
      <c r="A37" s="190" t="s">
        <v>426</v>
      </c>
      <c r="B37" s="190"/>
      <c r="C37" s="190"/>
      <c r="D37" s="190"/>
      <c r="E37" s="190"/>
      <c r="F37" s="190"/>
      <c r="G37" s="190"/>
      <c r="H37" s="190"/>
      <c r="I37" s="190"/>
    </row>
    <row r="38" spans="1:9" x14ac:dyDescent="0.25">
      <c r="A38" s="186"/>
    </row>
  </sheetData>
  <mergeCells count="36">
    <mergeCell ref="A35:I35"/>
    <mergeCell ref="A36:I36"/>
    <mergeCell ref="A37:I37"/>
    <mergeCell ref="A29:I29"/>
    <mergeCell ref="A30:I30"/>
    <mergeCell ref="A31:I31"/>
    <mergeCell ref="A32:I32"/>
    <mergeCell ref="A33:I33"/>
    <mergeCell ref="A34:I34"/>
    <mergeCell ref="A28:I28"/>
    <mergeCell ref="A25:I25"/>
    <mergeCell ref="A26:I26"/>
    <mergeCell ref="A27:I27"/>
    <mergeCell ref="A19:I19"/>
    <mergeCell ref="A20:I20"/>
    <mergeCell ref="A21:I21"/>
    <mergeCell ref="A22:I22"/>
    <mergeCell ref="A23:I23"/>
    <mergeCell ref="A24:I24"/>
    <mergeCell ref="A18:I18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2:I2"/>
    <mergeCell ref="A3:I3"/>
    <mergeCell ref="A4:I4"/>
    <mergeCell ref="A5:I5"/>
    <mergeCell ref="A6:I6"/>
  </mergeCells>
  <phoneticPr fontId="1" type="noConversion"/>
  <hyperlinks>
    <hyperlink ref="A3" location="'民政局'!A3" display="'民政局'!A3" xr:uid="{82186FC7-6CE7-4261-A89B-46CE01FA0083}"/>
    <hyperlink ref="A4" location="'民政局'!A33" display="'民政局'!A33" xr:uid="{A3CA1F53-F9DA-4429-BC3B-813E0C8B0D5F}"/>
    <hyperlink ref="A5" location="'民政局'!A126" display="'民政局'!A126" xr:uid="{746A9EDA-6FC0-4013-A39D-4495F739420A}"/>
    <hyperlink ref="A6" location="'民政局'!A527" display="'民政局'!A527" xr:uid="{9D1950E6-795C-4605-994C-4863733391A7}"/>
    <hyperlink ref="A7" location="'民政局'!A1052" display="'民政局'!A1052" xr:uid="{64FA3D63-13BD-4D0A-ABF6-8DAA6C62D4A3}"/>
    <hyperlink ref="A8" location="'民政局'!A1055" display="'民政局'!A1055" xr:uid="{05811823-D061-4D98-B0C0-563868DAA35E}"/>
    <hyperlink ref="A9" location="'民政局'!A1087" display="'民政局'!A1087" xr:uid="{907739F6-BCCD-41BC-B151-B639EAB85756}"/>
    <hyperlink ref="A10" location="'民政局'!A1395" display="'民政局'!A1395" xr:uid="{0ECA4EFB-0A9B-4999-8F3C-0CAC95D68985}"/>
    <hyperlink ref="A11" location="'民政局'!A2136" display="'民政局'!A2136" xr:uid="{66F2AAC0-A4C6-4537-A0E7-A4AAC97E4F53}"/>
    <hyperlink ref="A12" location="'民政局'!A3125" display="'民政局'!A3125" xr:uid="{B68A80BA-65E4-4BF0-9011-D3325079744B}"/>
    <hyperlink ref="A13" location="'民政局'!A3218" display="'民政局'!A3218" xr:uid="{15F556A3-F498-4E38-AD59-BC5D18D6BA67}"/>
    <hyperlink ref="A14" location="'民政局'!A3465" display="'民政局'!A3465" xr:uid="{E29411C6-DD30-43C2-BC3D-A86B1D7EF1AA}"/>
    <hyperlink ref="A15" location="'民政局'!A3712" display="'民政局'!A3712" xr:uid="{F31DEE11-B1C2-4415-BECE-E0982D0313D3}"/>
    <hyperlink ref="A16" location="'民政局'!A3765" display="'民政局'!A3765" xr:uid="{736B08F4-A6B7-4D67-B056-2023F84B7DFA}"/>
    <hyperlink ref="A17" location="'民政局'!A3776" display="'民政局'!A3776" xr:uid="{E8213B06-769A-4A5B-886F-8E15AFFDF1A6}"/>
    <hyperlink ref="A18" location="'民政局'!A3838" display="'民政局'!A3838" xr:uid="{8D6D85FE-C9E0-4E92-8133-92747A878D44}"/>
    <hyperlink ref="A19" location="'民政局'!A3852" display="'民政局'!A3852" xr:uid="{BCE1637A-09F4-4361-B22B-AD828545412C}"/>
    <hyperlink ref="A20" location="'民政局'!A3874" display="'民政局'!A3874" xr:uid="{A4B53D10-3119-414A-A1FF-9BD7B8518477}"/>
    <hyperlink ref="A21" location="'民政局'!A3878" display="'民政局'!A3878" xr:uid="{4CF46ECF-8481-4EF3-BEE9-243C8B24B190}"/>
    <hyperlink ref="A22" location="'民政局'!A3895" display="'民政局'!A3895" xr:uid="{8F932430-C8F9-4B87-8D07-49AA5925E4F5}"/>
    <hyperlink ref="A23" location="'民政局'!A3916" display="'民政局'!A3916" xr:uid="{8D5635FF-D73A-4FF1-A645-963D29C389DF}"/>
    <hyperlink ref="A24" location="'民政局'!A3933" display="'民政局'!A3933" xr:uid="{61573A9C-7569-416F-826E-7D78333921FA}"/>
    <hyperlink ref="A25" location="'民政局'!A3938" display="'民政局'!A3938" xr:uid="{7B8DD0B9-7A21-4C98-8637-5C98F8BC7B73}"/>
    <hyperlink ref="A26" location="'民政局'!A3945" display="'民政局'!A3945" xr:uid="{F811D12A-8A08-4E31-889B-2B5F99C0DDCA}"/>
    <hyperlink ref="A27" location="'民政局'!A3987" display="'民政局'!A3987" xr:uid="{D4F82963-06D9-4AA6-961C-742BA2A5C202}"/>
    <hyperlink ref="A28" location="'民政局'!A3999" display="'民政局'!A3999" xr:uid="{7ED60E34-C787-4C00-9FDE-8D7BBF7C107C}"/>
    <hyperlink ref="A29" location="'民政局'!A4011" display="'民政局'!A4011" xr:uid="{02137083-F1BF-4E72-8E04-DF5469661F86}"/>
    <hyperlink ref="A30" location="'民政局'!A4020" display="'民政局'!A4020" xr:uid="{82004AF2-C62F-4E06-8E6B-F5084808EA39}"/>
    <hyperlink ref="A31" location="'民政局'!A4072" display="'民政局'!A4072" xr:uid="{9EDBF771-3D72-41FA-9DE6-1CC60468B0F3}"/>
    <hyperlink ref="A32" location="'民政局'!A4073" display="'民政局'!A4073" xr:uid="{3CA027CE-33AE-4E1F-8BBC-0FF9406F15AE}"/>
    <hyperlink ref="A33" location="'民政局'!A4076" display="'民政局'!A4076" xr:uid="{A15E9BB6-D2E6-4731-A064-C8A8FA16643C}"/>
    <hyperlink ref="A34" location="'民政局'!A4077" display="'民政局'!A4077" xr:uid="{4081B589-4D94-4E39-944A-8A4BA9ED1562}"/>
    <hyperlink ref="A35" location="'民政局'!A4078" display="'民政局'!A4078" xr:uid="{A08068D0-42D9-4EAF-A339-C0D72AA63A5B}"/>
    <hyperlink ref="A36" location="'民政局'!A4079" display="'民政局'!A4079" xr:uid="{084ECA5E-C653-4CFF-BFA7-39E0F629E039}"/>
    <hyperlink ref="A37" location="'民政局'!A4080" display="'民政局'!A4080" xr:uid="{C496A5D9-53A2-497C-B115-A15712B3E5D4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/>
  <dimension ref="A1:V4080"/>
  <sheetViews>
    <sheetView tabSelected="1" view="pageBreakPreview" zoomScaleNormal="100" zoomScaleSheetLayoutView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7" sqref="G7"/>
    </sheetView>
  </sheetViews>
  <sheetFormatPr defaultRowHeight="16.5" x14ac:dyDescent="0.25"/>
  <cols>
    <col min="1" max="5" width="6.75" customWidth="1"/>
    <col min="6" max="6" width="13.75" customWidth="1"/>
    <col min="7" max="7" width="12.375" customWidth="1"/>
    <col min="8" max="8" width="12.375" style="7" customWidth="1"/>
    <col min="9" max="9" width="20.75" customWidth="1"/>
    <col min="14" max="14" width="12.125" bestFit="1" customWidth="1"/>
    <col min="17" max="18" width="15" bestFit="1" customWidth="1"/>
  </cols>
  <sheetData>
    <row r="1" spans="1:13" ht="32.1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13" ht="20.100000000000001" customHeight="1" x14ac:dyDescent="0.25">
      <c r="A2" s="352" t="s">
        <v>27</v>
      </c>
      <c r="B2" s="353"/>
      <c r="C2" s="353"/>
      <c r="D2" s="353"/>
      <c r="E2" s="353"/>
      <c r="F2" s="353"/>
      <c r="G2" s="1" t="s">
        <v>2</v>
      </c>
      <c r="H2" s="2" t="s">
        <v>1</v>
      </c>
      <c r="I2" s="2" t="s">
        <v>28</v>
      </c>
    </row>
    <row r="3" spans="1:13" ht="20.100000000000001" customHeight="1" x14ac:dyDescent="0.25">
      <c r="A3" s="197" t="s">
        <v>29</v>
      </c>
      <c r="B3" s="200" t="s">
        <v>30</v>
      </c>
      <c r="C3" s="216"/>
      <c r="D3" s="216"/>
      <c r="E3" s="216"/>
      <c r="F3" s="217"/>
      <c r="G3" s="3" t="s">
        <v>31</v>
      </c>
      <c r="H3" s="3" t="s">
        <v>484</v>
      </c>
      <c r="I3" s="4">
        <v>2214.8967999999995</v>
      </c>
      <c r="L3" s="133"/>
      <c r="M3" s="133"/>
    </row>
    <row r="4" spans="1:13" ht="20.100000000000001" customHeight="1" x14ac:dyDescent="0.25">
      <c r="A4" s="233"/>
      <c r="B4" s="200" t="s">
        <v>33</v>
      </c>
      <c r="C4" s="216"/>
      <c r="D4" s="216"/>
      <c r="E4" s="216"/>
      <c r="F4" s="217"/>
      <c r="G4" s="3" t="s">
        <v>31</v>
      </c>
      <c r="H4" s="3" t="s">
        <v>484</v>
      </c>
      <c r="I4" s="4">
        <v>0.88029999999999997</v>
      </c>
    </row>
    <row r="5" spans="1:13" ht="20.100000000000001" customHeight="1" x14ac:dyDescent="0.25">
      <c r="A5" s="233"/>
      <c r="B5" s="200" t="s">
        <v>205</v>
      </c>
      <c r="C5" s="216"/>
      <c r="D5" s="216"/>
      <c r="E5" s="216"/>
      <c r="F5" s="217"/>
      <c r="G5" s="3" t="s">
        <v>31</v>
      </c>
      <c r="H5" s="3" t="s">
        <v>484</v>
      </c>
      <c r="I5" s="4">
        <v>9.2855000000000008</v>
      </c>
    </row>
    <row r="6" spans="1:13" ht="20.100000000000001" customHeight="1" x14ac:dyDescent="0.25">
      <c r="A6" s="233"/>
      <c r="B6" s="200" t="s">
        <v>150</v>
      </c>
      <c r="C6" s="216"/>
      <c r="D6" s="216"/>
      <c r="E6" s="216"/>
      <c r="F6" s="217"/>
      <c r="G6" s="3" t="s">
        <v>31</v>
      </c>
      <c r="H6" s="3" t="s">
        <v>484</v>
      </c>
      <c r="I6" s="4">
        <v>6.8101000000000003</v>
      </c>
    </row>
    <row r="7" spans="1:13" ht="20.100000000000001" customHeight="1" x14ac:dyDescent="0.25">
      <c r="A7" s="233"/>
      <c r="B7" s="200" t="s">
        <v>47</v>
      </c>
      <c r="C7" s="216"/>
      <c r="D7" s="216"/>
      <c r="E7" s="216"/>
      <c r="F7" s="217"/>
      <c r="G7" s="3" t="s">
        <v>31</v>
      </c>
      <c r="H7" s="3" t="s">
        <v>484</v>
      </c>
      <c r="I7" s="4">
        <v>5.7042000000000002</v>
      </c>
    </row>
    <row r="8" spans="1:13" ht="20.100000000000001" customHeight="1" x14ac:dyDescent="0.25">
      <c r="A8" s="233"/>
      <c r="B8" s="200" t="s">
        <v>249</v>
      </c>
      <c r="C8" s="216"/>
      <c r="D8" s="216"/>
      <c r="E8" s="216"/>
      <c r="F8" s="217"/>
      <c r="G8" s="3" t="s">
        <v>31</v>
      </c>
      <c r="H8" s="3" t="s">
        <v>484</v>
      </c>
      <c r="I8" s="4">
        <v>6.9375999999999998</v>
      </c>
    </row>
    <row r="9" spans="1:13" ht="20.100000000000001" customHeight="1" x14ac:dyDescent="0.25">
      <c r="A9" s="233"/>
      <c r="B9" s="200" t="s">
        <v>217</v>
      </c>
      <c r="C9" s="216"/>
      <c r="D9" s="216"/>
      <c r="E9" s="216"/>
      <c r="F9" s="217"/>
      <c r="G9" s="3" t="s">
        <v>31</v>
      </c>
      <c r="H9" s="3" t="s">
        <v>484</v>
      </c>
      <c r="I9" s="4">
        <v>39.846699999999998</v>
      </c>
    </row>
    <row r="10" spans="1:13" ht="20.100000000000001" customHeight="1" x14ac:dyDescent="0.25">
      <c r="A10" s="233"/>
      <c r="B10" s="200" t="s">
        <v>159</v>
      </c>
      <c r="C10" s="216"/>
      <c r="D10" s="216"/>
      <c r="E10" s="216"/>
      <c r="F10" s="217"/>
      <c r="G10" s="3" t="s">
        <v>31</v>
      </c>
      <c r="H10" s="3" t="s">
        <v>484</v>
      </c>
      <c r="I10" s="4">
        <v>31.2578</v>
      </c>
    </row>
    <row r="11" spans="1:13" ht="20.100000000000001" customHeight="1" x14ac:dyDescent="0.25">
      <c r="A11" s="233"/>
      <c r="B11" s="200" t="s">
        <v>173</v>
      </c>
      <c r="C11" s="216"/>
      <c r="D11" s="216"/>
      <c r="E11" s="216"/>
      <c r="F11" s="217"/>
      <c r="G11" s="3" t="s">
        <v>31</v>
      </c>
      <c r="H11" s="3" t="s">
        <v>484</v>
      </c>
      <c r="I11" s="4">
        <v>62.703400000000002</v>
      </c>
    </row>
    <row r="12" spans="1:13" ht="20.100000000000001" customHeight="1" x14ac:dyDescent="0.25">
      <c r="A12" s="233"/>
      <c r="B12" s="200" t="s">
        <v>248</v>
      </c>
      <c r="C12" s="216"/>
      <c r="D12" s="216"/>
      <c r="E12" s="216"/>
      <c r="F12" s="217"/>
      <c r="G12" s="3" t="s">
        <v>31</v>
      </c>
      <c r="H12" s="3" t="s">
        <v>484</v>
      </c>
      <c r="I12" s="4">
        <v>41.1845</v>
      </c>
    </row>
    <row r="13" spans="1:13" ht="20.100000000000001" customHeight="1" x14ac:dyDescent="0.25">
      <c r="A13" s="233"/>
      <c r="B13" s="200" t="s">
        <v>250</v>
      </c>
      <c r="C13" s="216"/>
      <c r="D13" s="216"/>
      <c r="E13" s="216"/>
      <c r="F13" s="217"/>
      <c r="G13" s="3" t="s">
        <v>31</v>
      </c>
      <c r="H13" s="3" t="s">
        <v>484</v>
      </c>
      <c r="I13" s="4">
        <v>117.40649999999999</v>
      </c>
    </row>
    <row r="14" spans="1:13" ht="20.100000000000001" customHeight="1" x14ac:dyDescent="0.25">
      <c r="A14" s="233"/>
      <c r="B14" s="200" t="s">
        <v>161</v>
      </c>
      <c r="C14" s="216"/>
      <c r="D14" s="216"/>
      <c r="E14" s="216"/>
      <c r="F14" s="217"/>
      <c r="G14" s="3" t="s">
        <v>31</v>
      </c>
      <c r="H14" s="3" t="s">
        <v>484</v>
      </c>
      <c r="I14" s="4">
        <v>58.519199999999998</v>
      </c>
    </row>
    <row r="15" spans="1:13" ht="20.100000000000001" customHeight="1" x14ac:dyDescent="0.25">
      <c r="A15" s="233"/>
      <c r="B15" s="200" t="s">
        <v>53</v>
      </c>
      <c r="C15" s="216"/>
      <c r="D15" s="216"/>
      <c r="E15" s="216"/>
      <c r="F15" s="217"/>
      <c r="G15" s="3" t="s">
        <v>31</v>
      </c>
      <c r="H15" s="3" t="s">
        <v>484</v>
      </c>
      <c r="I15" s="4">
        <v>64.170900000000003</v>
      </c>
    </row>
    <row r="16" spans="1:13" ht="20.100000000000001" customHeight="1" x14ac:dyDescent="0.25">
      <c r="A16" s="233"/>
      <c r="B16" s="200" t="s">
        <v>36</v>
      </c>
      <c r="C16" s="216"/>
      <c r="D16" s="216"/>
      <c r="E16" s="216"/>
      <c r="F16" s="217"/>
      <c r="G16" s="3" t="s">
        <v>31</v>
      </c>
      <c r="H16" s="3" t="s">
        <v>484</v>
      </c>
      <c r="I16" s="4">
        <v>40.4604</v>
      </c>
    </row>
    <row r="17" spans="1:9" ht="20.100000000000001" customHeight="1" x14ac:dyDescent="0.25">
      <c r="A17" s="233"/>
      <c r="B17" s="200" t="s">
        <v>151</v>
      </c>
      <c r="C17" s="216"/>
      <c r="D17" s="216"/>
      <c r="E17" s="216"/>
      <c r="F17" s="217"/>
      <c r="G17" s="3" t="s">
        <v>31</v>
      </c>
      <c r="H17" s="3" t="s">
        <v>484</v>
      </c>
      <c r="I17" s="4">
        <v>16.604900000000001</v>
      </c>
    </row>
    <row r="18" spans="1:9" ht="20.100000000000001" customHeight="1" x14ac:dyDescent="0.25">
      <c r="A18" s="233"/>
      <c r="B18" s="200" t="s">
        <v>55</v>
      </c>
      <c r="C18" s="216"/>
      <c r="D18" s="216"/>
      <c r="E18" s="216"/>
      <c r="F18" s="217"/>
      <c r="G18" s="3" t="s">
        <v>31</v>
      </c>
      <c r="H18" s="3" t="s">
        <v>484</v>
      </c>
      <c r="I18" s="4">
        <v>58.943899999999999</v>
      </c>
    </row>
    <row r="19" spans="1:9" ht="20.100000000000001" customHeight="1" x14ac:dyDescent="0.25">
      <c r="A19" s="233"/>
      <c r="B19" s="200" t="s">
        <v>164</v>
      </c>
      <c r="C19" s="216"/>
      <c r="D19" s="216"/>
      <c r="E19" s="216"/>
      <c r="F19" s="217"/>
      <c r="G19" s="3" t="s">
        <v>31</v>
      </c>
      <c r="H19" s="3" t="s">
        <v>484</v>
      </c>
      <c r="I19" s="4">
        <v>35.044499999999999</v>
      </c>
    </row>
    <row r="20" spans="1:9" ht="20.100000000000001" customHeight="1" x14ac:dyDescent="0.25">
      <c r="A20" s="233"/>
      <c r="B20" s="200" t="s">
        <v>56</v>
      </c>
      <c r="C20" s="216"/>
      <c r="D20" s="216"/>
      <c r="E20" s="216"/>
      <c r="F20" s="217"/>
      <c r="G20" s="3" t="s">
        <v>31</v>
      </c>
      <c r="H20" s="3" t="s">
        <v>484</v>
      </c>
      <c r="I20" s="4">
        <v>25.849699999999999</v>
      </c>
    </row>
    <row r="21" spans="1:9" ht="20.100000000000001" customHeight="1" x14ac:dyDescent="0.25">
      <c r="A21" s="233"/>
      <c r="B21" s="200" t="s">
        <v>240</v>
      </c>
      <c r="C21" s="216"/>
      <c r="D21" s="216"/>
      <c r="E21" s="216"/>
      <c r="F21" s="217"/>
      <c r="G21" s="3" t="s">
        <v>31</v>
      </c>
      <c r="H21" s="3" t="s">
        <v>484</v>
      </c>
      <c r="I21" s="4">
        <v>32.410899999999998</v>
      </c>
    </row>
    <row r="22" spans="1:9" ht="20.100000000000001" customHeight="1" x14ac:dyDescent="0.25">
      <c r="A22" s="233"/>
      <c r="B22" s="200" t="s">
        <v>302</v>
      </c>
      <c r="C22" s="216"/>
      <c r="D22" s="216"/>
      <c r="E22" s="216"/>
      <c r="F22" s="217"/>
      <c r="G22" s="3" t="s">
        <v>31</v>
      </c>
      <c r="H22" s="3" t="s">
        <v>484</v>
      </c>
      <c r="I22" s="4">
        <v>68.8874</v>
      </c>
    </row>
    <row r="23" spans="1:9" ht="20.100000000000001" customHeight="1" x14ac:dyDescent="0.25">
      <c r="A23" s="233"/>
      <c r="B23" s="200" t="s">
        <v>57</v>
      </c>
      <c r="C23" s="216"/>
      <c r="D23" s="216"/>
      <c r="E23" s="216"/>
      <c r="F23" s="217"/>
      <c r="G23" s="3" t="s">
        <v>31</v>
      </c>
      <c r="H23" s="3" t="s">
        <v>484</v>
      </c>
      <c r="I23" s="4">
        <v>18.2105</v>
      </c>
    </row>
    <row r="24" spans="1:9" ht="20.100000000000001" customHeight="1" x14ac:dyDescent="0.25">
      <c r="A24" s="233"/>
      <c r="B24" s="200" t="s">
        <v>177</v>
      </c>
      <c r="C24" s="216"/>
      <c r="D24" s="216"/>
      <c r="E24" s="216"/>
      <c r="F24" s="217"/>
      <c r="G24" s="3" t="s">
        <v>31</v>
      </c>
      <c r="H24" s="3" t="s">
        <v>484</v>
      </c>
      <c r="I24" s="4">
        <v>42.4099</v>
      </c>
    </row>
    <row r="25" spans="1:9" ht="20.100000000000001" customHeight="1" x14ac:dyDescent="0.25">
      <c r="A25" s="233"/>
      <c r="B25" s="200" t="s">
        <v>233</v>
      </c>
      <c r="C25" s="216"/>
      <c r="D25" s="216"/>
      <c r="E25" s="216"/>
      <c r="F25" s="217"/>
      <c r="G25" s="3" t="s">
        <v>31</v>
      </c>
      <c r="H25" s="3" t="s">
        <v>484</v>
      </c>
      <c r="I25" s="4">
        <v>27.404499999999999</v>
      </c>
    </row>
    <row r="26" spans="1:9" ht="20.100000000000001" customHeight="1" x14ac:dyDescent="0.25">
      <c r="A26" s="233"/>
      <c r="B26" s="200" t="s">
        <v>59</v>
      </c>
      <c r="C26" s="216"/>
      <c r="D26" s="216"/>
      <c r="E26" s="216"/>
      <c r="F26" s="217"/>
      <c r="G26" s="3" t="s">
        <v>31</v>
      </c>
      <c r="H26" s="3" t="s">
        <v>484</v>
      </c>
      <c r="I26" s="4">
        <v>43.403199999999998</v>
      </c>
    </row>
    <row r="27" spans="1:9" ht="20.100000000000001" customHeight="1" x14ac:dyDescent="0.25">
      <c r="A27" s="233"/>
      <c r="B27" s="200" t="s">
        <v>168</v>
      </c>
      <c r="C27" s="216"/>
      <c r="D27" s="216"/>
      <c r="E27" s="216"/>
      <c r="F27" s="217"/>
      <c r="G27" s="3" t="s">
        <v>31</v>
      </c>
      <c r="H27" s="3" t="s">
        <v>484</v>
      </c>
      <c r="I27" s="4">
        <v>37.002400000000002</v>
      </c>
    </row>
    <row r="28" spans="1:9" ht="20.100000000000001" customHeight="1" x14ac:dyDescent="0.25">
      <c r="A28" s="233"/>
      <c r="B28" s="200" t="s">
        <v>39</v>
      </c>
      <c r="C28" s="216"/>
      <c r="D28" s="216"/>
      <c r="E28" s="216"/>
      <c r="F28" s="217"/>
      <c r="G28" s="3" t="s">
        <v>31</v>
      </c>
      <c r="H28" s="3" t="s">
        <v>484</v>
      </c>
      <c r="I28" s="4">
        <v>38.037700000000001</v>
      </c>
    </row>
    <row r="29" spans="1:9" ht="20.100000000000001" customHeight="1" x14ac:dyDescent="0.25">
      <c r="A29" s="233"/>
      <c r="B29" s="200" t="s">
        <v>154</v>
      </c>
      <c r="C29" s="216"/>
      <c r="D29" s="216"/>
      <c r="E29" s="216"/>
      <c r="F29" s="217"/>
      <c r="G29" s="3" t="s">
        <v>31</v>
      </c>
      <c r="H29" s="3" t="s">
        <v>484</v>
      </c>
      <c r="I29" s="4">
        <v>98.0779</v>
      </c>
    </row>
    <row r="30" spans="1:9" ht="20.100000000000001" customHeight="1" x14ac:dyDescent="0.25">
      <c r="A30" s="233"/>
      <c r="B30" s="200" t="s">
        <v>224</v>
      </c>
      <c r="C30" s="216"/>
      <c r="D30" s="216"/>
      <c r="E30" s="216"/>
      <c r="F30" s="217"/>
      <c r="G30" s="3" t="s">
        <v>31</v>
      </c>
      <c r="H30" s="3" t="s">
        <v>484</v>
      </c>
      <c r="I30" s="4">
        <v>120.7473</v>
      </c>
    </row>
    <row r="31" spans="1:9" ht="20.100000000000001" customHeight="1" x14ac:dyDescent="0.25">
      <c r="A31" s="233"/>
      <c r="B31" s="200" t="s">
        <v>64</v>
      </c>
      <c r="C31" s="216"/>
      <c r="D31" s="216"/>
      <c r="E31" s="216"/>
      <c r="F31" s="217"/>
      <c r="G31" s="3" t="s">
        <v>31</v>
      </c>
      <c r="H31" s="3" t="s">
        <v>484</v>
      </c>
      <c r="I31" s="4">
        <v>28.875800000000002</v>
      </c>
    </row>
    <row r="32" spans="1:9" ht="20.100000000000001" customHeight="1" x14ac:dyDescent="0.25">
      <c r="A32" s="271"/>
      <c r="B32" s="200" t="s">
        <v>147</v>
      </c>
      <c r="C32" s="216"/>
      <c r="D32" s="216"/>
      <c r="E32" s="216"/>
      <c r="F32" s="217"/>
      <c r="G32" s="3" t="s">
        <v>31</v>
      </c>
      <c r="H32" s="3" t="s">
        <v>484</v>
      </c>
      <c r="I32" s="4">
        <v>1037.8191999999999</v>
      </c>
    </row>
    <row r="33" spans="1:11" ht="20.100000000000001" customHeight="1" x14ac:dyDescent="0.25">
      <c r="A33" s="197" t="s">
        <v>32</v>
      </c>
      <c r="B33" s="218" t="s">
        <v>30</v>
      </c>
      <c r="C33" s="200" t="s">
        <v>40</v>
      </c>
      <c r="D33" s="216"/>
      <c r="E33" s="216"/>
      <c r="F33" s="217"/>
      <c r="G33" s="3" t="s">
        <v>41</v>
      </c>
      <c r="H33" s="3" t="s">
        <v>484</v>
      </c>
      <c r="I33" s="5">
        <f>I36+I40+I43+I46+I49+I52+I55+I58+I61+I64+I67+I70+I73+I77+I80+I83+I86+I89+I92+I95+I98+I101+I104+I107+I111+I114+I117+I120+I123</f>
        <v>625</v>
      </c>
    </row>
    <row r="34" spans="1:11" ht="20.100000000000001" customHeight="1" x14ac:dyDescent="0.25">
      <c r="A34" s="198"/>
      <c r="B34" s="213"/>
      <c r="C34" s="200" t="s">
        <v>37</v>
      </c>
      <c r="D34" s="216"/>
      <c r="E34" s="216"/>
      <c r="F34" s="217"/>
      <c r="G34" s="3" t="s">
        <v>38</v>
      </c>
      <c r="H34" s="3" t="s">
        <v>484</v>
      </c>
      <c r="I34" s="5">
        <f>I37+I41+I44+I47+I50+I53+I56+I59+I62+I65+I68+I71+I75+I78+I81+I84+I87+I90+I93+I96+I99+I102+I105+I108+I112+I115+I118+I121+I124</f>
        <v>12524</v>
      </c>
    </row>
    <row r="35" spans="1:11" ht="20.100000000000001" customHeight="1" x14ac:dyDescent="0.25">
      <c r="A35" s="198"/>
      <c r="B35" s="213"/>
      <c r="C35" s="200" t="s">
        <v>34</v>
      </c>
      <c r="D35" s="216"/>
      <c r="E35" s="216"/>
      <c r="F35" s="217"/>
      <c r="G35" s="3" t="s">
        <v>35</v>
      </c>
      <c r="H35" s="3" t="s">
        <v>484</v>
      </c>
      <c r="I35" s="5">
        <f>I39+I42+I45+I48+I51+I54+I57+I60+I63+I66+I69+I72+I76+I79+I82+I85+I88+I91+I94+I97+I100+I103+I106+I109+I113+I116+I119+I122+I125</f>
        <v>959023</v>
      </c>
    </row>
    <row r="36" spans="1:11" ht="20.100000000000001" customHeight="1" x14ac:dyDescent="0.25">
      <c r="A36" s="198"/>
      <c r="B36" s="218" t="s">
        <v>33</v>
      </c>
      <c r="C36" s="200" t="s">
        <v>40</v>
      </c>
      <c r="D36" s="216"/>
      <c r="E36" s="216"/>
      <c r="F36" s="217"/>
      <c r="G36" s="3" t="s">
        <v>41</v>
      </c>
      <c r="H36" s="3" t="s">
        <v>484</v>
      </c>
      <c r="I36" s="5">
        <v>8</v>
      </c>
    </row>
    <row r="37" spans="1:11" ht="20.100000000000001" customHeight="1" x14ac:dyDescent="0.25">
      <c r="A37" s="199"/>
      <c r="B37" s="219"/>
      <c r="C37" s="200" t="s">
        <v>37</v>
      </c>
      <c r="D37" s="216"/>
      <c r="E37" s="216"/>
      <c r="F37" s="217"/>
      <c r="G37" s="3" t="s">
        <v>38</v>
      </c>
      <c r="H37" s="3" t="s">
        <v>484</v>
      </c>
      <c r="I37" s="5">
        <v>195</v>
      </c>
    </row>
    <row r="38" spans="1:11" s="132" customFormat="1" ht="50.1" customHeight="1" x14ac:dyDescent="0.25">
      <c r="A38" s="9"/>
      <c r="B38" s="9"/>
      <c r="C38" s="9"/>
      <c r="D38" s="9"/>
      <c r="E38" s="9"/>
      <c r="F38" s="9"/>
      <c r="G38" s="9"/>
      <c r="H38" s="9"/>
      <c r="I38" s="6"/>
      <c r="K38"/>
    </row>
    <row r="39" spans="1:11" ht="20.100000000000001" customHeight="1" x14ac:dyDescent="0.25">
      <c r="A39" s="197" t="s">
        <v>32</v>
      </c>
      <c r="B39" s="119" t="s">
        <v>33</v>
      </c>
      <c r="C39" s="200" t="s">
        <v>34</v>
      </c>
      <c r="D39" s="216"/>
      <c r="E39" s="216"/>
      <c r="F39" s="217"/>
      <c r="G39" s="3" t="s">
        <v>35</v>
      </c>
      <c r="H39" s="3" t="s">
        <v>484</v>
      </c>
      <c r="I39" s="5">
        <v>7901</v>
      </c>
    </row>
    <row r="40" spans="1:11" ht="20.100000000000001" customHeight="1" x14ac:dyDescent="0.25">
      <c r="A40" s="198"/>
      <c r="B40" s="218" t="s">
        <v>205</v>
      </c>
      <c r="C40" s="200" t="s">
        <v>40</v>
      </c>
      <c r="D40" s="216"/>
      <c r="E40" s="216"/>
      <c r="F40" s="217"/>
      <c r="G40" s="3" t="s">
        <v>41</v>
      </c>
      <c r="H40" s="3" t="s">
        <v>484</v>
      </c>
      <c r="I40" s="5">
        <v>17</v>
      </c>
    </row>
    <row r="41" spans="1:11" ht="20.100000000000001" customHeight="1" x14ac:dyDescent="0.25">
      <c r="A41" s="198"/>
      <c r="B41" s="213"/>
      <c r="C41" s="200" t="s">
        <v>37</v>
      </c>
      <c r="D41" s="216"/>
      <c r="E41" s="216"/>
      <c r="F41" s="217"/>
      <c r="G41" s="3" t="s">
        <v>38</v>
      </c>
      <c r="H41" s="3" t="s">
        <v>484</v>
      </c>
      <c r="I41" s="5">
        <v>404</v>
      </c>
    </row>
    <row r="42" spans="1:11" ht="20.100000000000001" customHeight="1" x14ac:dyDescent="0.25">
      <c r="A42" s="198"/>
      <c r="B42" s="213"/>
      <c r="C42" s="200" t="s">
        <v>34</v>
      </c>
      <c r="D42" s="216"/>
      <c r="E42" s="216"/>
      <c r="F42" s="217"/>
      <c r="G42" s="3" t="s">
        <v>35</v>
      </c>
      <c r="H42" s="3" t="s">
        <v>484</v>
      </c>
      <c r="I42" s="5">
        <v>27904</v>
      </c>
    </row>
    <row r="43" spans="1:11" ht="20.100000000000001" customHeight="1" x14ac:dyDescent="0.25">
      <c r="A43" s="198"/>
      <c r="B43" s="218" t="s">
        <v>150</v>
      </c>
      <c r="C43" s="200" t="s">
        <v>40</v>
      </c>
      <c r="D43" s="216"/>
      <c r="E43" s="216"/>
      <c r="F43" s="217"/>
      <c r="G43" s="3" t="s">
        <v>41</v>
      </c>
      <c r="H43" s="3" t="s">
        <v>484</v>
      </c>
      <c r="I43" s="5">
        <v>22</v>
      </c>
    </row>
    <row r="44" spans="1:11" ht="20.100000000000001" customHeight="1" x14ac:dyDescent="0.25">
      <c r="A44" s="198"/>
      <c r="B44" s="213"/>
      <c r="C44" s="200" t="s">
        <v>37</v>
      </c>
      <c r="D44" s="216"/>
      <c r="E44" s="216"/>
      <c r="F44" s="217"/>
      <c r="G44" s="3" t="s">
        <v>38</v>
      </c>
      <c r="H44" s="3" t="s">
        <v>484</v>
      </c>
      <c r="I44" s="5">
        <v>608</v>
      </c>
    </row>
    <row r="45" spans="1:11" ht="20.100000000000001" customHeight="1" x14ac:dyDescent="0.25">
      <c r="A45" s="198"/>
      <c r="B45" s="213"/>
      <c r="C45" s="200" t="s">
        <v>34</v>
      </c>
      <c r="D45" s="216"/>
      <c r="E45" s="216"/>
      <c r="F45" s="217"/>
      <c r="G45" s="3" t="s">
        <v>35</v>
      </c>
      <c r="H45" s="3" t="s">
        <v>484</v>
      </c>
      <c r="I45" s="5">
        <v>48366</v>
      </c>
    </row>
    <row r="46" spans="1:11" ht="20.100000000000001" customHeight="1" x14ac:dyDescent="0.25">
      <c r="A46" s="198"/>
      <c r="B46" s="218" t="s">
        <v>47</v>
      </c>
      <c r="C46" s="200" t="s">
        <v>40</v>
      </c>
      <c r="D46" s="216"/>
      <c r="E46" s="216"/>
      <c r="F46" s="217"/>
      <c r="G46" s="3" t="s">
        <v>41</v>
      </c>
      <c r="H46" s="3" t="s">
        <v>484</v>
      </c>
      <c r="I46" s="5">
        <v>25</v>
      </c>
    </row>
    <row r="47" spans="1:11" ht="20.100000000000001" customHeight="1" x14ac:dyDescent="0.25">
      <c r="A47" s="198"/>
      <c r="B47" s="213"/>
      <c r="C47" s="200" t="s">
        <v>37</v>
      </c>
      <c r="D47" s="216"/>
      <c r="E47" s="216"/>
      <c r="F47" s="217"/>
      <c r="G47" s="3" t="s">
        <v>38</v>
      </c>
      <c r="H47" s="3" t="s">
        <v>484</v>
      </c>
      <c r="I47" s="5">
        <v>608</v>
      </c>
    </row>
    <row r="48" spans="1:11" ht="20.100000000000001" customHeight="1" x14ac:dyDescent="0.25">
      <c r="A48" s="198"/>
      <c r="B48" s="213"/>
      <c r="C48" s="200" t="s">
        <v>34</v>
      </c>
      <c r="D48" s="216"/>
      <c r="E48" s="216"/>
      <c r="F48" s="217"/>
      <c r="G48" s="3" t="s">
        <v>35</v>
      </c>
      <c r="H48" s="3" t="s">
        <v>484</v>
      </c>
      <c r="I48" s="5">
        <v>45669</v>
      </c>
    </row>
    <row r="49" spans="1:9" ht="20.100000000000001" customHeight="1" x14ac:dyDescent="0.25">
      <c r="A49" s="198"/>
      <c r="B49" s="218" t="s">
        <v>249</v>
      </c>
      <c r="C49" s="200" t="s">
        <v>40</v>
      </c>
      <c r="D49" s="216"/>
      <c r="E49" s="216"/>
      <c r="F49" s="217"/>
      <c r="G49" s="3" t="s">
        <v>41</v>
      </c>
      <c r="H49" s="3" t="s">
        <v>484</v>
      </c>
      <c r="I49" s="5">
        <v>36</v>
      </c>
    </row>
    <row r="50" spans="1:9" ht="20.100000000000001" customHeight="1" x14ac:dyDescent="0.25">
      <c r="A50" s="198"/>
      <c r="B50" s="213"/>
      <c r="C50" s="200" t="s">
        <v>37</v>
      </c>
      <c r="D50" s="216"/>
      <c r="E50" s="216"/>
      <c r="F50" s="217"/>
      <c r="G50" s="3" t="s">
        <v>38</v>
      </c>
      <c r="H50" s="3" t="s">
        <v>484</v>
      </c>
      <c r="I50" s="5">
        <v>842</v>
      </c>
    </row>
    <row r="51" spans="1:9" ht="20.100000000000001" customHeight="1" x14ac:dyDescent="0.25">
      <c r="A51" s="198"/>
      <c r="B51" s="213"/>
      <c r="C51" s="200" t="s">
        <v>34</v>
      </c>
      <c r="D51" s="216"/>
      <c r="E51" s="216"/>
      <c r="F51" s="217"/>
      <c r="G51" s="3" t="s">
        <v>35</v>
      </c>
      <c r="H51" s="3" t="s">
        <v>484</v>
      </c>
      <c r="I51" s="5">
        <v>59409</v>
      </c>
    </row>
    <row r="52" spans="1:9" ht="20.100000000000001" customHeight="1" x14ac:dyDescent="0.25">
      <c r="A52" s="198"/>
      <c r="B52" s="218" t="s">
        <v>217</v>
      </c>
      <c r="C52" s="200" t="s">
        <v>40</v>
      </c>
      <c r="D52" s="216"/>
      <c r="E52" s="216"/>
      <c r="F52" s="217"/>
      <c r="G52" s="3" t="s">
        <v>41</v>
      </c>
      <c r="H52" s="3" t="s">
        <v>484</v>
      </c>
      <c r="I52" s="5">
        <v>39</v>
      </c>
    </row>
    <row r="53" spans="1:9" ht="20.100000000000001" customHeight="1" x14ac:dyDescent="0.25">
      <c r="A53" s="198"/>
      <c r="B53" s="213"/>
      <c r="C53" s="200" t="s">
        <v>37</v>
      </c>
      <c r="D53" s="216"/>
      <c r="E53" s="216"/>
      <c r="F53" s="217"/>
      <c r="G53" s="3" t="s">
        <v>38</v>
      </c>
      <c r="H53" s="3" t="s">
        <v>484</v>
      </c>
      <c r="I53" s="5">
        <v>1006</v>
      </c>
    </row>
    <row r="54" spans="1:9" ht="20.100000000000001" customHeight="1" x14ac:dyDescent="0.25">
      <c r="A54" s="198"/>
      <c r="B54" s="213"/>
      <c r="C54" s="200" t="s">
        <v>34</v>
      </c>
      <c r="D54" s="216"/>
      <c r="E54" s="216"/>
      <c r="F54" s="217"/>
      <c r="G54" s="3" t="s">
        <v>35</v>
      </c>
      <c r="H54" s="3" t="s">
        <v>484</v>
      </c>
      <c r="I54" s="5">
        <v>85896</v>
      </c>
    </row>
    <row r="55" spans="1:9" ht="20.100000000000001" customHeight="1" x14ac:dyDescent="0.25">
      <c r="A55" s="198"/>
      <c r="B55" s="218" t="s">
        <v>159</v>
      </c>
      <c r="C55" s="200" t="s">
        <v>40</v>
      </c>
      <c r="D55" s="216"/>
      <c r="E55" s="216"/>
      <c r="F55" s="217"/>
      <c r="G55" s="3" t="s">
        <v>41</v>
      </c>
      <c r="H55" s="3" t="s">
        <v>484</v>
      </c>
      <c r="I55" s="5">
        <v>25</v>
      </c>
    </row>
    <row r="56" spans="1:9" ht="20.100000000000001" customHeight="1" x14ac:dyDescent="0.25">
      <c r="A56" s="198"/>
      <c r="B56" s="213"/>
      <c r="C56" s="200" t="s">
        <v>37</v>
      </c>
      <c r="D56" s="216"/>
      <c r="E56" s="216"/>
      <c r="F56" s="217"/>
      <c r="G56" s="3" t="s">
        <v>38</v>
      </c>
      <c r="H56" s="3" t="s">
        <v>484</v>
      </c>
      <c r="I56" s="5">
        <v>597</v>
      </c>
    </row>
    <row r="57" spans="1:9" ht="20.100000000000001" customHeight="1" x14ac:dyDescent="0.25">
      <c r="A57" s="198"/>
      <c r="B57" s="213"/>
      <c r="C57" s="200" t="s">
        <v>34</v>
      </c>
      <c r="D57" s="216"/>
      <c r="E57" s="216"/>
      <c r="F57" s="217"/>
      <c r="G57" s="3" t="s">
        <v>35</v>
      </c>
      <c r="H57" s="3" t="s">
        <v>484</v>
      </c>
      <c r="I57" s="5">
        <v>62119</v>
      </c>
    </row>
    <row r="58" spans="1:9" ht="20.100000000000001" customHeight="1" x14ac:dyDescent="0.25">
      <c r="A58" s="198"/>
      <c r="B58" s="218" t="s">
        <v>173</v>
      </c>
      <c r="C58" s="200" t="s">
        <v>40</v>
      </c>
      <c r="D58" s="216"/>
      <c r="E58" s="216"/>
      <c r="F58" s="217"/>
      <c r="G58" s="3" t="s">
        <v>41</v>
      </c>
      <c r="H58" s="3" t="s">
        <v>484</v>
      </c>
      <c r="I58" s="5">
        <v>42</v>
      </c>
    </row>
    <row r="59" spans="1:9" ht="20.100000000000001" customHeight="1" x14ac:dyDescent="0.25">
      <c r="A59" s="198"/>
      <c r="B59" s="213"/>
      <c r="C59" s="200" t="s">
        <v>37</v>
      </c>
      <c r="D59" s="216"/>
      <c r="E59" s="216"/>
      <c r="F59" s="217"/>
      <c r="G59" s="3" t="s">
        <v>38</v>
      </c>
      <c r="H59" s="3" t="s">
        <v>484</v>
      </c>
      <c r="I59" s="5">
        <v>934</v>
      </c>
    </row>
    <row r="60" spans="1:9" ht="20.100000000000001" customHeight="1" x14ac:dyDescent="0.25">
      <c r="A60" s="198"/>
      <c r="B60" s="213"/>
      <c r="C60" s="200" t="s">
        <v>34</v>
      </c>
      <c r="D60" s="216"/>
      <c r="E60" s="216"/>
      <c r="F60" s="217"/>
      <c r="G60" s="3" t="s">
        <v>35</v>
      </c>
      <c r="H60" s="3" t="s">
        <v>484</v>
      </c>
      <c r="I60" s="5">
        <v>100185</v>
      </c>
    </row>
    <row r="61" spans="1:9" ht="20.100000000000001" customHeight="1" x14ac:dyDescent="0.25">
      <c r="A61" s="198"/>
      <c r="B61" s="218" t="s">
        <v>248</v>
      </c>
      <c r="C61" s="200" t="s">
        <v>40</v>
      </c>
      <c r="D61" s="216"/>
      <c r="E61" s="216"/>
      <c r="F61" s="217"/>
      <c r="G61" s="3" t="s">
        <v>41</v>
      </c>
      <c r="H61" s="3" t="s">
        <v>484</v>
      </c>
      <c r="I61" s="5">
        <v>36</v>
      </c>
    </row>
    <row r="62" spans="1:9" ht="20.100000000000001" customHeight="1" x14ac:dyDescent="0.25">
      <c r="A62" s="198"/>
      <c r="B62" s="213"/>
      <c r="C62" s="200" t="s">
        <v>37</v>
      </c>
      <c r="D62" s="216"/>
      <c r="E62" s="216"/>
      <c r="F62" s="217"/>
      <c r="G62" s="3" t="s">
        <v>38</v>
      </c>
      <c r="H62" s="3" t="s">
        <v>484</v>
      </c>
      <c r="I62" s="5">
        <v>737</v>
      </c>
    </row>
    <row r="63" spans="1:9" ht="20.100000000000001" customHeight="1" x14ac:dyDescent="0.25">
      <c r="A63" s="198"/>
      <c r="B63" s="213"/>
      <c r="C63" s="200" t="s">
        <v>34</v>
      </c>
      <c r="D63" s="216"/>
      <c r="E63" s="216"/>
      <c r="F63" s="217"/>
      <c r="G63" s="3" t="s">
        <v>35</v>
      </c>
      <c r="H63" s="3" t="s">
        <v>484</v>
      </c>
      <c r="I63" s="5">
        <v>53675</v>
      </c>
    </row>
    <row r="64" spans="1:9" ht="20.100000000000001" customHeight="1" x14ac:dyDescent="0.25">
      <c r="A64" s="198"/>
      <c r="B64" s="218" t="s">
        <v>250</v>
      </c>
      <c r="C64" s="200" t="s">
        <v>40</v>
      </c>
      <c r="D64" s="216"/>
      <c r="E64" s="216"/>
      <c r="F64" s="217"/>
      <c r="G64" s="3" t="s">
        <v>41</v>
      </c>
      <c r="H64" s="3" t="s">
        <v>484</v>
      </c>
      <c r="I64" s="5">
        <v>25</v>
      </c>
    </row>
    <row r="65" spans="1:11" ht="20.100000000000001" customHeight="1" x14ac:dyDescent="0.25">
      <c r="A65" s="198"/>
      <c r="B65" s="213"/>
      <c r="C65" s="200" t="s">
        <v>37</v>
      </c>
      <c r="D65" s="216"/>
      <c r="E65" s="216"/>
      <c r="F65" s="217"/>
      <c r="G65" s="3" t="s">
        <v>38</v>
      </c>
      <c r="H65" s="3" t="s">
        <v>484</v>
      </c>
      <c r="I65" s="5">
        <v>343</v>
      </c>
    </row>
    <row r="66" spans="1:11" ht="20.100000000000001" customHeight="1" x14ac:dyDescent="0.25">
      <c r="A66" s="198"/>
      <c r="B66" s="213"/>
      <c r="C66" s="200" t="s">
        <v>34</v>
      </c>
      <c r="D66" s="216"/>
      <c r="E66" s="216"/>
      <c r="F66" s="217"/>
      <c r="G66" s="3" t="s">
        <v>35</v>
      </c>
      <c r="H66" s="3" t="s">
        <v>484</v>
      </c>
      <c r="I66" s="5">
        <v>17431</v>
      </c>
    </row>
    <row r="67" spans="1:11" ht="20.100000000000001" customHeight="1" x14ac:dyDescent="0.25">
      <c r="A67" s="198"/>
      <c r="B67" s="218" t="s">
        <v>161</v>
      </c>
      <c r="C67" s="200" t="s">
        <v>40</v>
      </c>
      <c r="D67" s="216"/>
      <c r="E67" s="216"/>
      <c r="F67" s="217"/>
      <c r="G67" s="3" t="s">
        <v>41</v>
      </c>
      <c r="H67" s="3" t="s">
        <v>484</v>
      </c>
      <c r="I67" s="5">
        <v>29</v>
      </c>
    </row>
    <row r="68" spans="1:11" ht="20.100000000000001" customHeight="1" x14ac:dyDescent="0.25">
      <c r="A68" s="198"/>
      <c r="B68" s="225"/>
      <c r="C68" s="200" t="s">
        <v>37</v>
      </c>
      <c r="D68" s="216"/>
      <c r="E68" s="216"/>
      <c r="F68" s="217"/>
      <c r="G68" s="3" t="s">
        <v>38</v>
      </c>
      <c r="H68" s="3" t="s">
        <v>484</v>
      </c>
      <c r="I68" s="5">
        <v>376</v>
      </c>
    </row>
    <row r="69" spans="1:11" ht="20.100000000000001" customHeight="1" x14ac:dyDescent="0.25">
      <c r="A69" s="198"/>
      <c r="B69" s="219"/>
      <c r="C69" s="109" t="s">
        <v>34</v>
      </c>
      <c r="D69" s="110"/>
      <c r="E69" s="110"/>
      <c r="F69" s="111"/>
      <c r="G69" s="3" t="s">
        <v>35</v>
      </c>
      <c r="H69" s="3" t="s">
        <v>484</v>
      </c>
      <c r="I69" s="5">
        <v>23074</v>
      </c>
    </row>
    <row r="70" spans="1:11" ht="20.100000000000001" customHeight="1" x14ac:dyDescent="0.25">
      <c r="A70" s="198"/>
      <c r="B70" s="218" t="s">
        <v>53</v>
      </c>
      <c r="C70" s="200" t="s">
        <v>40</v>
      </c>
      <c r="D70" s="216"/>
      <c r="E70" s="216"/>
      <c r="F70" s="217"/>
      <c r="G70" s="3" t="s">
        <v>41</v>
      </c>
      <c r="H70" s="3" t="s">
        <v>484</v>
      </c>
      <c r="I70" s="5">
        <v>32</v>
      </c>
    </row>
    <row r="71" spans="1:11" ht="20.100000000000001" customHeight="1" x14ac:dyDescent="0.25">
      <c r="A71" s="198"/>
      <c r="B71" s="213"/>
      <c r="C71" s="200" t="s">
        <v>37</v>
      </c>
      <c r="D71" s="216"/>
      <c r="E71" s="216"/>
      <c r="F71" s="217"/>
      <c r="G71" s="3" t="s">
        <v>38</v>
      </c>
      <c r="H71" s="3" t="s">
        <v>484</v>
      </c>
      <c r="I71" s="5">
        <v>496</v>
      </c>
    </row>
    <row r="72" spans="1:11" ht="20.100000000000001" customHeight="1" x14ac:dyDescent="0.25">
      <c r="A72" s="198"/>
      <c r="B72" s="213"/>
      <c r="C72" s="200" t="s">
        <v>34</v>
      </c>
      <c r="D72" s="216"/>
      <c r="E72" s="216"/>
      <c r="F72" s="217"/>
      <c r="G72" s="3" t="s">
        <v>35</v>
      </c>
      <c r="H72" s="3" t="s">
        <v>484</v>
      </c>
      <c r="I72" s="5">
        <v>27248</v>
      </c>
    </row>
    <row r="73" spans="1:11" ht="20.100000000000001" customHeight="1" x14ac:dyDescent="0.25">
      <c r="A73" s="199"/>
      <c r="B73" s="125" t="s">
        <v>36</v>
      </c>
      <c r="C73" s="200" t="s">
        <v>40</v>
      </c>
      <c r="D73" s="216"/>
      <c r="E73" s="216"/>
      <c r="F73" s="217"/>
      <c r="G73" s="3" t="s">
        <v>41</v>
      </c>
      <c r="H73" s="3" t="s">
        <v>484</v>
      </c>
      <c r="I73" s="5">
        <v>21</v>
      </c>
    </row>
    <row r="74" spans="1:11" s="132" customFormat="1" ht="50.1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K74"/>
    </row>
    <row r="75" spans="1:11" ht="20.100000000000001" customHeight="1" x14ac:dyDescent="0.25">
      <c r="A75" s="197" t="s">
        <v>32</v>
      </c>
      <c r="B75" s="218" t="s">
        <v>36</v>
      </c>
      <c r="C75" s="200" t="s">
        <v>37</v>
      </c>
      <c r="D75" s="216"/>
      <c r="E75" s="216"/>
      <c r="F75" s="217"/>
      <c r="G75" s="3" t="s">
        <v>38</v>
      </c>
      <c r="H75" s="3" t="s">
        <v>484</v>
      </c>
      <c r="I75" s="5">
        <v>412</v>
      </c>
    </row>
    <row r="76" spans="1:11" ht="20.100000000000001" customHeight="1" x14ac:dyDescent="0.25">
      <c r="A76" s="233"/>
      <c r="B76" s="219"/>
      <c r="C76" s="200" t="s">
        <v>34</v>
      </c>
      <c r="D76" s="216"/>
      <c r="E76" s="216"/>
      <c r="F76" s="217"/>
      <c r="G76" s="3" t="s">
        <v>35</v>
      </c>
      <c r="H76" s="3" t="s">
        <v>484</v>
      </c>
      <c r="I76" s="5">
        <v>29533</v>
      </c>
    </row>
    <row r="77" spans="1:11" ht="20.100000000000001" customHeight="1" x14ac:dyDescent="0.25">
      <c r="A77" s="233"/>
      <c r="B77" s="218" t="s">
        <v>151</v>
      </c>
      <c r="C77" s="200" t="s">
        <v>40</v>
      </c>
      <c r="D77" s="216"/>
      <c r="E77" s="216"/>
      <c r="F77" s="217"/>
      <c r="G77" s="3" t="s">
        <v>41</v>
      </c>
      <c r="H77" s="3" t="s">
        <v>484</v>
      </c>
      <c r="I77" s="5">
        <v>14</v>
      </c>
    </row>
    <row r="78" spans="1:11" ht="20.100000000000001" customHeight="1" x14ac:dyDescent="0.25">
      <c r="A78" s="233"/>
      <c r="B78" s="213"/>
      <c r="C78" s="200" t="s">
        <v>37</v>
      </c>
      <c r="D78" s="216"/>
      <c r="E78" s="216"/>
      <c r="F78" s="217"/>
      <c r="G78" s="3" t="s">
        <v>38</v>
      </c>
      <c r="H78" s="3" t="s">
        <v>484</v>
      </c>
      <c r="I78" s="5">
        <v>342</v>
      </c>
    </row>
    <row r="79" spans="1:11" ht="20.100000000000001" customHeight="1" x14ac:dyDescent="0.25">
      <c r="A79" s="233"/>
      <c r="B79" s="213"/>
      <c r="C79" s="200" t="s">
        <v>34</v>
      </c>
      <c r="D79" s="216"/>
      <c r="E79" s="216"/>
      <c r="F79" s="217"/>
      <c r="G79" s="3" t="s">
        <v>35</v>
      </c>
      <c r="H79" s="3" t="s">
        <v>484</v>
      </c>
      <c r="I79" s="5">
        <v>17761</v>
      </c>
    </row>
    <row r="80" spans="1:11" ht="20.100000000000001" customHeight="1" x14ac:dyDescent="0.25">
      <c r="A80" s="233"/>
      <c r="B80" s="218" t="s">
        <v>55</v>
      </c>
      <c r="C80" s="200" t="s">
        <v>40</v>
      </c>
      <c r="D80" s="216"/>
      <c r="E80" s="216"/>
      <c r="F80" s="217"/>
      <c r="G80" s="3" t="s">
        <v>41</v>
      </c>
      <c r="H80" s="3" t="s">
        <v>484</v>
      </c>
      <c r="I80" s="5">
        <v>18</v>
      </c>
    </row>
    <row r="81" spans="1:9" ht="20.100000000000001" customHeight="1" x14ac:dyDescent="0.25">
      <c r="A81" s="233"/>
      <c r="B81" s="213"/>
      <c r="C81" s="200" t="s">
        <v>37</v>
      </c>
      <c r="D81" s="216"/>
      <c r="E81" s="216"/>
      <c r="F81" s="217"/>
      <c r="G81" s="3" t="s">
        <v>38</v>
      </c>
      <c r="H81" s="3" t="s">
        <v>484</v>
      </c>
      <c r="I81" s="5">
        <v>263</v>
      </c>
    </row>
    <row r="82" spans="1:9" ht="20.100000000000001" customHeight="1" x14ac:dyDescent="0.25">
      <c r="A82" s="233"/>
      <c r="B82" s="213"/>
      <c r="C82" s="200" t="s">
        <v>34</v>
      </c>
      <c r="D82" s="216"/>
      <c r="E82" s="216"/>
      <c r="F82" s="217"/>
      <c r="G82" s="3" t="s">
        <v>35</v>
      </c>
      <c r="H82" s="3" t="s">
        <v>484</v>
      </c>
      <c r="I82" s="5">
        <v>16247</v>
      </c>
    </row>
    <row r="83" spans="1:9" ht="20.100000000000001" customHeight="1" x14ac:dyDescent="0.25">
      <c r="A83" s="233"/>
      <c r="B83" s="218" t="s">
        <v>164</v>
      </c>
      <c r="C83" s="200" t="s">
        <v>40</v>
      </c>
      <c r="D83" s="216"/>
      <c r="E83" s="216"/>
      <c r="F83" s="217"/>
      <c r="G83" s="3" t="s">
        <v>41</v>
      </c>
      <c r="H83" s="3" t="s">
        <v>484</v>
      </c>
      <c r="I83" s="5">
        <v>16</v>
      </c>
    </row>
    <row r="84" spans="1:9" ht="20.100000000000001" customHeight="1" x14ac:dyDescent="0.25">
      <c r="A84" s="233"/>
      <c r="B84" s="213"/>
      <c r="C84" s="200" t="s">
        <v>37</v>
      </c>
      <c r="D84" s="216"/>
      <c r="E84" s="216"/>
      <c r="F84" s="217"/>
      <c r="G84" s="3" t="s">
        <v>38</v>
      </c>
      <c r="H84" s="3" t="s">
        <v>484</v>
      </c>
      <c r="I84" s="5">
        <v>280</v>
      </c>
    </row>
    <row r="85" spans="1:9" ht="20.100000000000001" customHeight="1" x14ac:dyDescent="0.25">
      <c r="A85" s="233"/>
      <c r="B85" s="213"/>
      <c r="C85" s="200" t="s">
        <v>34</v>
      </c>
      <c r="D85" s="216"/>
      <c r="E85" s="216"/>
      <c r="F85" s="217"/>
      <c r="G85" s="3" t="s">
        <v>35</v>
      </c>
      <c r="H85" s="3" t="s">
        <v>484</v>
      </c>
      <c r="I85" s="5">
        <v>19447</v>
      </c>
    </row>
    <row r="86" spans="1:9" ht="20.100000000000001" customHeight="1" x14ac:dyDescent="0.25">
      <c r="A86" s="233"/>
      <c r="B86" s="218" t="s">
        <v>56</v>
      </c>
      <c r="C86" s="200" t="s">
        <v>40</v>
      </c>
      <c r="D86" s="216"/>
      <c r="E86" s="216"/>
      <c r="F86" s="217"/>
      <c r="G86" s="3" t="s">
        <v>41</v>
      </c>
      <c r="H86" s="3" t="s">
        <v>484</v>
      </c>
      <c r="I86" s="5">
        <v>16</v>
      </c>
    </row>
    <row r="87" spans="1:9" ht="20.100000000000001" customHeight="1" x14ac:dyDescent="0.25">
      <c r="A87" s="233"/>
      <c r="B87" s="213"/>
      <c r="C87" s="200" t="s">
        <v>37</v>
      </c>
      <c r="D87" s="216"/>
      <c r="E87" s="216"/>
      <c r="F87" s="217"/>
      <c r="G87" s="3" t="s">
        <v>38</v>
      </c>
      <c r="H87" s="3" t="s">
        <v>484</v>
      </c>
      <c r="I87" s="5">
        <v>321</v>
      </c>
    </row>
    <row r="88" spans="1:9" ht="20.100000000000001" customHeight="1" x14ac:dyDescent="0.25">
      <c r="A88" s="233"/>
      <c r="B88" s="213"/>
      <c r="C88" s="200" t="s">
        <v>34</v>
      </c>
      <c r="D88" s="216"/>
      <c r="E88" s="216"/>
      <c r="F88" s="217"/>
      <c r="G88" s="3" t="s">
        <v>35</v>
      </c>
      <c r="H88" s="3" t="s">
        <v>484</v>
      </c>
      <c r="I88" s="5">
        <v>36350</v>
      </c>
    </row>
    <row r="89" spans="1:9" ht="20.100000000000001" customHeight="1" x14ac:dyDescent="0.25">
      <c r="A89" s="233"/>
      <c r="B89" s="218" t="s">
        <v>240</v>
      </c>
      <c r="C89" s="200" t="s">
        <v>40</v>
      </c>
      <c r="D89" s="216"/>
      <c r="E89" s="216"/>
      <c r="F89" s="217"/>
      <c r="G89" s="3" t="s">
        <v>41</v>
      </c>
      <c r="H89" s="3" t="s">
        <v>484</v>
      </c>
      <c r="I89" s="5">
        <v>15</v>
      </c>
    </row>
    <row r="90" spans="1:9" ht="20.100000000000001" customHeight="1" x14ac:dyDescent="0.25">
      <c r="A90" s="233"/>
      <c r="B90" s="213"/>
      <c r="C90" s="200" t="s">
        <v>37</v>
      </c>
      <c r="D90" s="216"/>
      <c r="E90" s="216"/>
      <c r="F90" s="217"/>
      <c r="G90" s="3" t="s">
        <v>38</v>
      </c>
      <c r="H90" s="3" t="s">
        <v>484</v>
      </c>
      <c r="I90" s="5">
        <v>359</v>
      </c>
    </row>
    <row r="91" spans="1:9" ht="20.100000000000001" customHeight="1" x14ac:dyDescent="0.25">
      <c r="A91" s="233"/>
      <c r="B91" s="213"/>
      <c r="C91" s="200" t="s">
        <v>34</v>
      </c>
      <c r="D91" s="216"/>
      <c r="E91" s="216"/>
      <c r="F91" s="217"/>
      <c r="G91" s="3" t="s">
        <v>35</v>
      </c>
      <c r="H91" s="3" t="s">
        <v>484</v>
      </c>
      <c r="I91" s="5">
        <v>29567</v>
      </c>
    </row>
    <row r="92" spans="1:9" ht="20.100000000000001" customHeight="1" x14ac:dyDescent="0.25">
      <c r="A92" s="233"/>
      <c r="B92" s="218" t="s">
        <v>302</v>
      </c>
      <c r="C92" s="200" t="s">
        <v>40</v>
      </c>
      <c r="D92" s="216"/>
      <c r="E92" s="216"/>
      <c r="F92" s="217"/>
      <c r="G92" s="3" t="s">
        <v>41</v>
      </c>
      <c r="H92" s="3" t="s">
        <v>484</v>
      </c>
      <c r="I92" s="5">
        <v>13</v>
      </c>
    </row>
    <row r="93" spans="1:9" ht="20.100000000000001" customHeight="1" x14ac:dyDescent="0.25">
      <c r="A93" s="233"/>
      <c r="B93" s="213"/>
      <c r="C93" s="200" t="s">
        <v>37</v>
      </c>
      <c r="D93" s="216"/>
      <c r="E93" s="216"/>
      <c r="F93" s="217"/>
      <c r="G93" s="3" t="s">
        <v>38</v>
      </c>
      <c r="H93" s="3" t="s">
        <v>484</v>
      </c>
      <c r="I93" s="5">
        <v>174</v>
      </c>
    </row>
    <row r="94" spans="1:9" ht="20.100000000000001" customHeight="1" x14ac:dyDescent="0.25">
      <c r="A94" s="233"/>
      <c r="B94" s="213"/>
      <c r="C94" s="200" t="s">
        <v>34</v>
      </c>
      <c r="D94" s="216"/>
      <c r="E94" s="216"/>
      <c r="F94" s="217"/>
      <c r="G94" s="3" t="s">
        <v>35</v>
      </c>
      <c r="H94" s="3" t="s">
        <v>484</v>
      </c>
      <c r="I94" s="5">
        <v>7562</v>
      </c>
    </row>
    <row r="95" spans="1:9" ht="20.100000000000001" customHeight="1" x14ac:dyDescent="0.25">
      <c r="A95" s="233"/>
      <c r="B95" s="218" t="s">
        <v>57</v>
      </c>
      <c r="C95" s="200" t="s">
        <v>40</v>
      </c>
      <c r="D95" s="216"/>
      <c r="E95" s="216"/>
      <c r="F95" s="217"/>
      <c r="G95" s="3" t="s">
        <v>41</v>
      </c>
      <c r="H95" s="3" t="s">
        <v>484</v>
      </c>
      <c r="I95" s="5">
        <v>10</v>
      </c>
    </row>
    <row r="96" spans="1:9" ht="20.100000000000001" customHeight="1" x14ac:dyDescent="0.25">
      <c r="A96" s="233"/>
      <c r="B96" s="213"/>
      <c r="C96" s="200" t="s">
        <v>37</v>
      </c>
      <c r="D96" s="216"/>
      <c r="E96" s="216"/>
      <c r="F96" s="217"/>
      <c r="G96" s="3" t="s">
        <v>38</v>
      </c>
      <c r="H96" s="3" t="s">
        <v>484</v>
      </c>
      <c r="I96" s="5">
        <v>109</v>
      </c>
    </row>
    <row r="97" spans="1:11" ht="20.100000000000001" customHeight="1" x14ac:dyDescent="0.25">
      <c r="A97" s="233"/>
      <c r="B97" s="213"/>
      <c r="C97" s="200" t="s">
        <v>34</v>
      </c>
      <c r="D97" s="216"/>
      <c r="E97" s="216"/>
      <c r="F97" s="217"/>
      <c r="G97" s="3" t="s">
        <v>35</v>
      </c>
      <c r="H97" s="3" t="s">
        <v>484</v>
      </c>
      <c r="I97" s="5">
        <v>4894</v>
      </c>
    </row>
    <row r="98" spans="1:11" ht="20.100000000000001" customHeight="1" x14ac:dyDescent="0.25">
      <c r="A98" s="233"/>
      <c r="B98" s="218" t="s">
        <v>177</v>
      </c>
      <c r="C98" s="200" t="s">
        <v>40</v>
      </c>
      <c r="D98" s="216"/>
      <c r="E98" s="216"/>
      <c r="F98" s="217"/>
      <c r="G98" s="3" t="s">
        <v>41</v>
      </c>
      <c r="H98" s="3" t="s">
        <v>484</v>
      </c>
      <c r="I98" s="5">
        <v>11</v>
      </c>
    </row>
    <row r="99" spans="1:11" ht="20.100000000000001" customHeight="1" x14ac:dyDescent="0.25">
      <c r="A99" s="233"/>
      <c r="B99" s="213"/>
      <c r="C99" s="200" t="s">
        <v>37</v>
      </c>
      <c r="D99" s="216"/>
      <c r="E99" s="216"/>
      <c r="F99" s="217"/>
      <c r="G99" s="3" t="s">
        <v>38</v>
      </c>
      <c r="H99" s="3" t="s">
        <v>484</v>
      </c>
      <c r="I99" s="5">
        <v>187</v>
      </c>
    </row>
    <row r="100" spans="1:11" ht="20.100000000000001" customHeight="1" x14ac:dyDescent="0.25">
      <c r="A100" s="233"/>
      <c r="B100" s="213"/>
      <c r="C100" s="200" t="s">
        <v>34</v>
      </c>
      <c r="D100" s="216"/>
      <c r="E100" s="216"/>
      <c r="F100" s="217"/>
      <c r="G100" s="3" t="s">
        <v>35</v>
      </c>
      <c r="H100" s="3" t="s">
        <v>484</v>
      </c>
      <c r="I100" s="5">
        <v>9755</v>
      </c>
    </row>
    <row r="101" spans="1:11" ht="20.100000000000001" customHeight="1" x14ac:dyDescent="0.25">
      <c r="A101" s="233"/>
      <c r="B101" s="218" t="s">
        <v>233</v>
      </c>
      <c r="C101" s="200" t="s">
        <v>40</v>
      </c>
      <c r="D101" s="216"/>
      <c r="E101" s="216"/>
      <c r="F101" s="217"/>
      <c r="G101" s="3" t="s">
        <v>41</v>
      </c>
      <c r="H101" s="3" t="s">
        <v>484</v>
      </c>
      <c r="I101" s="5">
        <v>12</v>
      </c>
    </row>
    <row r="102" spans="1:11" ht="20.100000000000001" customHeight="1" x14ac:dyDescent="0.25">
      <c r="A102" s="233"/>
      <c r="B102" s="213"/>
      <c r="C102" s="200" t="s">
        <v>37</v>
      </c>
      <c r="D102" s="216"/>
      <c r="E102" s="216"/>
      <c r="F102" s="217"/>
      <c r="G102" s="3" t="s">
        <v>38</v>
      </c>
      <c r="H102" s="3" t="s">
        <v>484</v>
      </c>
      <c r="I102" s="5">
        <v>110</v>
      </c>
    </row>
    <row r="103" spans="1:11" ht="20.100000000000001" customHeight="1" x14ac:dyDescent="0.25">
      <c r="A103" s="233"/>
      <c r="B103" s="213"/>
      <c r="C103" s="200" t="s">
        <v>34</v>
      </c>
      <c r="D103" s="216"/>
      <c r="E103" s="216"/>
      <c r="F103" s="217"/>
      <c r="G103" s="3" t="s">
        <v>35</v>
      </c>
      <c r="H103" s="3" t="s">
        <v>484</v>
      </c>
      <c r="I103" s="5">
        <v>5488</v>
      </c>
    </row>
    <row r="104" spans="1:11" ht="20.100000000000001" customHeight="1" x14ac:dyDescent="0.25">
      <c r="A104" s="233"/>
      <c r="B104" s="218" t="s">
        <v>59</v>
      </c>
      <c r="C104" s="200" t="s">
        <v>40</v>
      </c>
      <c r="D104" s="216"/>
      <c r="E104" s="216"/>
      <c r="F104" s="217"/>
      <c r="G104" s="3" t="s">
        <v>41</v>
      </c>
      <c r="H104" s="3" t="s">
        <v>484</v>
      </c>
      <c r="I104" s="5">
        <v>16</v>
      </c>
    </row>
    <row r="105" spans="1:11" ht="20.100000000000001" customHeight="1" x14ac:dyDescent="0.25">
      <c r="A105" s="233"/>
      <c r="B105" s="225"/>
      <c r="C105" s="200" t="s">
        <v>37</v>
      </c>
      <c r="D105" s="216"/>
      <c r="E105" s="216"/>
      <c r="F105" s="217"/>
      <c r="G105" s="3" t="s">
        <v>38</v>
      </c>
      <c r="H105" s="3" t="s">
        <v>484</v>
      </c>
      <c r="I105" s="5">
        <v>281</v>
      </c>
    </row>
    <row r="106" spans="1:11" ht="20.100000000000001" customHeight="1" x14ac:dyDescent="0.25">
      <c r="A106" s="233"/>
      <c r="B106" s="219"/>
      <c r="C106" s="200" t="s">
        <v>34</v>
      </c>
      <c r="D106" s="216"/>
      <c r="E106" s="216"/>
      <c r="F106" s="217"/>
      <c r="G106" s="3" t="s">
        <v>35</v>
      </c>
      <c r="H106" s="3" t="s">
        <v>484</v>
      </c>
      <c r="I106" s="5">
        <v>24586</v>
      </c>
    </row>
    <row r="107" spans="1:11" ht="20.100000000000001" customHeight="1" x14ac:dyDescent="0.25">
      <c r="A107" s="233"/>
      <c r="B107" s="218" t="s">
        <v>168</v>
      </c>
      <c r="C107" s="200" t="s">
        <v>40</v>
      </c>
      <c r="D107" s="216"/>
      <c r="E107" s="216"/>
      <c r="F107" s="217"/>
      <c r="G107" s="3" t="s">
        <v>41</v>
      </c>
      <c r="H107" s="3" t="s">
        <v>484</v>
      </c>
      <c r="I107" s="5">
        <v>17</v>
      </c>
    </row>
    <row r="108" spans="1:11" ht="20.100000000000001" customHeight="1" x14ac:dyDescent="0.25">
      <c r="A108" s="233"/>
      <c r="B108" s="213"/>
      <c r="C108" s="200" t="s">
        <v>37</v>
      </c>
      <c r="D108" s="216"/>
      <c r="E108" s="216"/>
      <c r="F108" s="217"/>
      <c r="G108" s="3" t="s">
        <v>38</v>
      </c>
      <c r="H108" s="3" t="s">
        <v>484</v>
      </c>
      <c r="I108" s="5">
        <v>298</v>
      </c>
    </row>
    <row r="109" spans="1:11" ht="20.100000000000001" customHeight="1" x14ac:dyDescent="0.25">
      <c r="A109" s="271"/>
      <c r="B109" s="214"/>
      <c r="C109" s="200" t="s">
        <v>34</v>
      </c>
      <c r="D109" s="216"/>
      <c r="E109" s="216"/>
      <c r="F109" s="217"/>
      <c r="G109" s="3" t="s">
        <v>35</v>
      </c>
      <c r="H109" s="3" t="s">
        <v>484</v>
      </c>
      <c r="I109" s="5">
        <v>17660</v>
      </c>
    </row>
    <row r="110" spans="1:11" s="132" customFormat="1" ht="50.1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K110"/>
    </row>
    <row r="111" spans="1:11" ht="20.100000000000001" customHeight="1" x14ac:dyDescent="0.25">
      <c r="A111" s="197" t="s">
        <v>32</v>
      </c>
      <c r="B111" s="218" t="s">
        <v>39</v>
      </c>
      <c r="C111" s="200" t="s">
        <v>40</v>
      </c>
      <c r="D111" s="216"/>
      <c r="E111" s="216"/>
      <c r="F111" s="217"/>
      <c r="G111" s="3" t="s">
        <v>41</v>
      </c>
      <c r="H111" s="3" t="s">
        <v>484</v>
      </c>
      <c r="I111" s="5">
        <v>16</v>
      </c>
    </row>
    <row r="112" spans="1:11" ht="20.100000000000001" customHeight="1" x14ac:dyDescent="0.25">
      <c r="A112" s="198"/>
      <c r="B112" s="213"/>
      <c r="C112" s="200" t="s">
        <v>37</v>
      </c>
      <c r="D112" s="216"/>
      <c r="E112" s="216"/>
      <c r="F112" s="217"/>
      <c r="G112" s="3" t="s">
        <v>38</v>
      </c>
      <c r="H112" s="3" t="s">
        <v>484</v>
      </c>
      <c r="I112" s="5">
        <v>290</v>
      </c>
    </row>
    <row r="113" spans="1:9" ht="20.100000000000001" customHeight="1" x14ac:dyDescent="0.25">
      <c r="A113" s="198"/>
      <c r="B113" s="213"/>
      <c r="C113" s="200" t="s">
        <v>34</v>
      </c>
      <c r="D113" s="216"/>
      <c r="E113" s="216"/>
      <c r="F113" s="217"/>
      <c r="G113" s="3" t="s">
        <v>35</v>
      </c>
      <c r="H113" s="3" t="s">
        <v>484</v>
      </c>
      <c r="I113" s="5">
        <v>23101</v>
      </c>
    </row>
    <row r="114" spans="1:9" ht="20.100000000000001" customHeight="1" x14ac:dyDescent="0.25">
      <c r="A114" s="198"/>
      <c r="B114" s="218" t="s">
        <v>154</v>
      </c>
      <c r="C114" s="200" t="s">
        <v>40</v>
      </c>
      <c r="D114" s="216"/>
      <c r="E114" s="216"/>
      <c r="F114" s="217"/>
      <c r="G114" s="3" t="s">
        <v>41</v>
      </c>
      <c r="H114" s="3" t="s">
        <v>484</v>
      </c>
      <c r="I114" s="5">
        <v>20</v>
      </c>
    </row>
    <row r="115" spans="1:9" ht="20.100000000000001" customHeight="1" x14ac:dyDescent="0.25">
      <c r="A115" s="198"/>
      <c r="B115" s="213"/>
      <c r="C115" s="200" t="s">
        <v>37</v>
      </c>
      <c r="D115" s="216"/>
      <c r="E115" s="216"/>
      <c r="F115" s="217"/>
      <c r="G115" s="3" t="s">
        <v>38</v>
      </c>
      <c r="H115" s="3" t="s">
        <v>484</v>
      </c>
      <c r="I115" s="5">
        <v>354</v>
      </c>
    </row>
    <row r="116" spans="1:9" ht="20.100000000000001" customHeight="1" x14ac:dyDescent="0.25">
      <c r="A116" s="198"/>
      <c r="B116" s="213"/>
      <c r="C116" s="200" t="s">
        <v>34</v>
      </c>
      <c r="D116" s="216"/>
      <c r="E116" s="216"/>
      <c r="F116" s="217"/>
      <c r="G116" s="3" t="s">
        <v>35</v>
      </c>
      <c r="H116" s="3" t="s">
        <v>484</v>
      </c>
      <c r="I116" s="5">
        <v>20251</v>
      </c>
    </row>
    <row r="117" spans="1:9" ht="20.100000000000001" customHeight="1" x14ac:dyDescent="0.25">
      <c r="A117" s="198"/>
      <c r="B117" s="218" t="s">
        <v>224</v>
      </c>
      <c r="C117" s="200" t="s">
        <v>40</v>
      </c>
      <c r="D117" s="216"/>
      <c r="E117" s="216"/>
      <c r="F117" s="217"/>
      <c r="G117" s="3" t="s">
        <v>41</v>
      </c>
      <c r="H117" s="3" t="s">
        <v>484</v>
      </c>
      <c r="I117" s="5">
        <v>39</v>
      </c>
    </row>
    <row r="118" spans="1:9" ht="20.100000000000001" customHeight="1" x14ac:dyDescent="0.25">
      <c r="A118" s="198"/>
      <c r="B118" s="213"/>
      <c r="C118" s="200" t="s">
        <v>37</v>
      </c>
      <c r="D118" s="216"/>
      <c r="E118" s="216"/>
      <c r="F118" s="217"/>
      <c r="G118" s="3" t="s">
        <v>38</v>
      </c>
      <c r="H118" s="3" t="s">
        <v>484</v>
      </c>
      <c r="I118" s="5">
        <v>714</v>
      </c>
    </row>
    <row r="119" spans="1:9" ht="20.100000000000001" customHeight="1" x14ac:dyDescent="0.25">
      <c r="A119" s="198"/>
      <c r="B119" s="213"/>
      <c r="C119" s="200" t="s">
        <v>34</v>
      </c>
      <c r="D119" s="216"/>
      <c r="E119" s="216"/>
      <c r="F119" s="217"/>
      <c r="G119" s="3" t="s">
        <v>35</v>
      </c>
      <c r="H119" s="3" t="s">
        <v>484</v>
      </c>
      <c r="I119" s="5">
        <v>63823</v>
      </c>
    </row>
    <row r="120" spans="1:9" ht="20.100000000000001" customHeight="1" x14ac:dyDescent="0.25">
      <c r="A120" s="198"/>
      <c r="B120" s="218" t="s">
        <v>64</v>
      </c>
      <c r="C120" s="200" t="s">
        <v>40</v>
      </c>
      <c r="D120" s="216"/>
      <c r="E120" s="216"/>
      <c r="F120" s="217"/>
      <c r="G120" s="3" t="s">
        <v>41</v>
      </c>
      <c r="H120" s="3" t="s">
        <v>484</v>
      </c>
      <c r="I120" s="5">
        <v>27</v>
      </c>
    </row>
    <row r="121" spans="1:9" ht="20.100000000000001" customHeight="1" x14ac:dyDescent="0.25">
      <c r="A121" s="198"/>
      <c r="B121" s="213"/>
      <c r="C121" s="200" t="s">
        <v>37</v>
      </c>
      <c r="D121" s="216"/>
      <c r="E121" s="216"/>
      <c r="F121" s="217"/>
      <c r="G121" s="3" t="s">
        <v>38</v>
      </c>
      <c r="H121" s="3" t="s">
        <v>484</v>
      </c>
      <c r="I121" s="5">
        <v>767</v>
      </c>
    </row>
    <row r="122" spans="1:9" ht="20.100000000000001" customHeight="1" x14ac:dyDescent="0.25">
      <c r="A122" s="198"/>
      <c r="B122" s="213"/>
      <c r="C122" s="200" t="s">
        <v>34</v>
      </c>
      <c r="D122" s="216"/>
      <c r="E122" s="216"/>
      <c r="F122" s="217"/>
      <c r="G122" s="3" t="s">
        <v>35</v>
      </c>
      <c r="H122" s="3" t="s">
        <v>484</v>
      </c>
      <c r="I122" s="5">
        <v>69547</v>
      </c>
    </row>
    <row r="123" spans="1:9" ht="20.100000000000001" customHeight="1" x14ac:dyDescent="0.25">
      <c r="A123" s="198"/>
      <c r="B123" s="351" t="s">
        <v>147</v>
      </c>
      <c r="C123" s="200" t="s">
        <v>40</v>
      </c>
      <c r="D123" s="216"/>
      <c r="E123" s="216"/>
      <c r="F123" s="217"/>
      <c r="G123" s="3" t="s">
        <v>41</v>
      </c>
      <c r="H123" s="3" t="s">
        <v>484</v>
      </c>
      <c r="I123" s="5">
        <v>8</v>
      </c>
    </row>
    <row r="124" spans="1:9" ht="20.100000000000001" customHeight="1" x14ac:dyDescent="0.25">
      <c r="A124" s="198"/>
      <c r="B124" s="260"/>
      <c r="C124" s="200" t="s">
        <v>37</v>
      </c>
      <c r="D124" s="216"/>
      <c r="E124" s="216"/>
      <c r="F124" s="217"/>
      <c r="G124" s="3" t="s">
        <v>38</v>
      </c>
      <c r="H124" s="3" t="s">
        <v>484</v>
      </c>
      <c r="I124" s="24">
        <v>117</v>
      </c>
    </row>
    <row r="125" spans="1:9" ht="20.100000000000001" customHeight="1" x14ac:dyDescent="0.25">
      <c r="A125" s="199"/>
      <c r="B125" s="260"/>
      <c r="C125" s="200" t="s">
        <v>34</v>
      </c>
      <c r="D125" s="216"/>
      <c r="E125" s="216"/>
      <c r="F125" s="217"/>
      <c r="G125" s="3" t="s">
        <v>35</v>
      </c>
      <c r="H125" s="3" t="s">
        <v>484</v>
      </c>
      <c r="I125" s="5">
        <v>4574</v>
      </c>
    </row>
    <row r="126" spans="1:9" ht="20.100000000000001" customHeight="1" x14ac:dyDescent="0.25">
      <c r="A126" s="203" t="s">
        <v>42</v>
      </c>
      <c r="B126" s="218" t="s">
        <v>258</v>
      </c>
      <c r="C126" s="324" t="s">
        <v>30</v>
      </c>
      <c r="D126" s="216"/>
      <c r="E126" s="216"/>
      <c r="F126" s="217"/>
      <c r="G126" s="3" t="s">
        <v>46</v>
      </c>
      <c r="H126" s="3" t="s">
        <v>484</v>
      </c>
      <c r="I126" s="5">
        <f>I133+I135+I137</f>
        <v>2787070</v>
      </c>
    </row>
    <row r="127" spans="1:9" ht="20.100000000000001" customHeight="1" x14ac:dyDescent="0.25">
      <c r="A127" s="204"/>
      <c r="B127" s="286"/>
      <c r="C127" s="123"/>
      <c r="D127" s="56" t="s">
        <v>60</v>
      </c>
      <c r="E127" s="128"/>
      <c r="F127" s="129"/>
      <c r="G127" s="3" t="s">
        <v>5</v>
      </c>
      <c r="H127" s="3" t="s">
        <v>484</v>
      </c>
      <c r="I127" s="4">
        <f>(I133+I137)/I135*100</f>
        <v>35.358922828410769</v>
      </c>
    </row>
    <row r="128" spans="1:9" ht="20.100000000000001" customHeight="1" x14ac:dyDescent="0.25">
      <c r="A128" s="204"/>
      <c r="B128" s="286"/>
      <c r="C128" s="123"/>
      <c r="D128" s="56" t="s">
        <v>206</v>
      </c>
      <c r="E128" s="128"/>
      <c r="F128" s="129"/>
      <c r="G128" s="3" t="s">
        <v>5</v>
      </c>
      <c r="H128" s="3" t="s">
        <v>484</v>
      </c>
      <c r="I128" s="4">
        <f>I133/I135*100</f>
        <v>19.789346592702749</v>
      </c>
    </row>
    <row r="129" spans="1:9" ht="20.100000000000001" customHeight="1" x14ac:dyDescent="0.25">
      <c r="A129" s="204"/>
      <c r="B129" s="286"/>
      <c r="C129" s="123"/>
      <c r="D129" s="56" t="s">
        <v>48</v>
      </c>
      <c r="E129" s="128"/>
      <c r="F129" s="129"/>
      <c r="G129" s="3" t="s">
        <v>5</v>
      </c>
      <c r="H129" s="3" t="s">
        <v>484</v>
      </c>
      <c r="I129" s="4">
        <f>I137/I135*100</f>
        <v>15.569576235708022</v>
      </c>
    </row>
    <row r="130" spans="1:9" ht="20.100000000000001" customHeight="1" x14ac:dyDescent="0.25">
      <c r="A130" s="204"/>
      <c r="B130" s="286"/>
      <c r="C130" s="123"/>
      <c r="D130" s="56" t="s">
        <v>54</v>
      </c>
      <c r="E130" s="128"/>
      <c r="F130" s="129"/>
      <c r="G130" s="3" t="s">
        <v>5</v>
      </c>
      <c r="H130" s="3" t="s">
        <v>484</v>
      </c>
      <c r="I130" s="4">
        <f>I137/I133*100</f>
        <v>78.676555402032562</v>
      </c>
    </row>
    <row r="131" spans="1:9" ht="20.100000000000001" customHeight="1" x14ac:dyDescent="0.25">
      <c r="A131" s="204"/>
      <c r="B131" s="286"/>
      <c r="C131" s="209" t="s">
        <v>58</v>
      </c>
      <c r="D131" s="200" t="s">
        <v>13</v>
      </c>
      <c r="E131" s="216"/>
      <c r="F131" s="217"/>
      <c r="G131" s="3" t="s">
        <v>46</v>
      </c>
      <c r="H131" s="3" t="s">
        <v>484</v>
      </c>
      <c r="I131" s="5">
        <f>I144+I158+I171+I185+I198+I211+I225+I238+I251+I265+I278+I292+I305+I318+I332+I345+I358+I372+I385+I399+I412+I425+I439+I452+I465+I479+I492+I505+I519</f>
        <v>1374085</v>
      </c>
    </row>
    <row r="132" spans="1:9" ht="20.100000000000001" customHeight="1" thickBot="1" x14ac:dyDescent="0.3">
      <c r="A132" s="204"/>
      <c r="B132" s="286"/>
      <c r="C132" s="310"/>
      <c r="D132" s="335" t="s">
        <v>65</v>
      </c>
      <c r="E132" s="305"/>
      <c r="F132" s="306"/>
      <c r="G132" s="50" t="s">
        <v>46</v>
      </c>
      <c r="H132" s="50" t="s">
        <v>484</v>
      </c>
      <c r="I132" s="51">
        <f>I145+I159+I172+I186+I199+I212+I226+I239+I252+I266+I279+I293+I306+I319+I333+I346+I359+I373+I386+I400+I413+I426+I440+I453+I466+I480+I493+I507+I520</f>
        <v>1412985</v>
      </c>
    </row>
    <row r="133" spans="1:9" ht="20.100000000000001" customHeight="1" thickTop="1" x14ac:dyDescent="0.25">
      <c r="A133" s="204"/>
      <c r="B133" s="286"/>
      <c r="C133" s="210" t="s">
        <v>44</v>
      </c>
      <c r="D133" s="332" t="s">
        <v>469</v>
      </c>
      <c r="E133" s="55" t="s">
        <v>45</v>
      </c>
      <c r="F133" s="102"/>
      <c r="G133" s="48" t="s">
        <v>46</v>
      </c>
      <c r="H133" s="48" t="s">
        <v>484</v>
      </c>
      <c r="I133" s="49">
        <f>I147+I160+I173+I187+I200+I213+I227+I240+I253+I267+I280+I294+I307+I320+I334+I347+I360+I374+I387+I401+I414+I427+I441+I454+I467+I481+I494+I508+I521</f>
        <v>407467</v>
      </c>
    </row>
    <row r="134" spans="1:9" ht="20.100000000000001" customHeight="1" x14ac:dyDescent="0.25">
      <c r="A134" s="204"/>
      <c r="B134" s="286"/>
      <c r="C134" s="286"/>
      <c r="D134" s="333"/>
      <c r="E134" s="121"/>
      <c r="F134" s="61" t="s">
        <v>340</v>
      </c>
      <c r="G134" s="3" t="s">
        <v>5</v>
      </c>
      <c r="H134" s="3" t="s">
        <v>484</v>
      </c>
      <c r="I134" s="26">
        <f>I133/I126*100</f>
        <v>14.619905492147666</v>
      </c>
    </row>
    <row r="135" spans="1:9" ht="20.100000000000001" customHeight="1" x14ac:dyDescent="0.25">
      <c r="A135" s="204"/>
      <c r="B135" s="286"/>
      <c r="C135" s="286"/>
      <c r="D135" s="336" t="s">
        <v>16</v>
      </c>
      <c r="E135" s="55" t="s">
        <v>45</v>
      </c>
      <c r="F135" s="102"/>
      <c r="G135" s="3" t="s">
        <v>46</v>
      </c>
      <c r="H135" s="3" t="s">
        <v>484</v>
      </c>
      <c r="I135" s="27">
        <f>I149+I162+I175+I189+I202+I215+I229+I242+I256+I269+I282+I296+I309+I322+I336+I349+I363+I376+I389+I403+I416+I429+I443+I456+I469+I483+I496+I510+I523</f>
        <v>2059022</v>
      </c>
    </row>
    <row r="136" spans="1:9" ht="20.100000000000001" customHeight="1" x14ac:dyDescent="0.25">
      <c r="A136" s="204"/>
      <c r="B136" s="286"/>
      <c r="C136" s="286"/>
      <c r="D136" s="337"/>
      <c r="E136" s="121"/>
      <c r="F136" s="61" t="s">
        <v>340</v>
      </c>
      <c r="G136" s="3" t="s">
        <v>5</v>
      </c>
      <c r="H136" s="3" t="s">
        <v>484</v>
      </c>
      <c r="I136" s="26">
        <f>I135/I126*100</f>
        <v>73.877656463597972</v>
      </c>
    </row>
    <row r="137" spans="1:9" ht="20.100000000000001" customHeight="1" x14ac:dyDescent="0.25">
      <c r="A137" s="204"/>
      <c r="B137" s="286"/>
      <c r="C137" s="286"/>
      <c r="D137" s="334" t="s">
        <v>15</v>
      </c>
      <c r="E137" s="55" t="s">
        <v>45</v>
      </c>
      <c r="F137" s="102"/>
      <c r="G137" s="3" t="s">
        <v>46</v>
      </c>
      <c r="H137" s="3" t="s">
        <v>484</v>
      </c>
      <c r="I137" s="27">
        <f>I151+I164+I177+I191+I204+I217+I231+I244+I258+I271+I284+I298+I311+I324+I338+I351+I365+I378+I391+I405+I418+I431+I445+I458+I472+I485+I498+I512+I525</f>
        <v>320581</v>
      </c>
    </row>
    <row r="138" spans="1:9" ht="20.100000000000001" customHeight="1" x14ac:dyDescent="0.25">
      <c r="A138" s="204"/>
      <c r="B138" s="287"/>
      <c r="C138" s="287"/>
      <c r="D138" s="333"/>
      <c r="E138" s="121"/>
      <c r="F138" s="61" t="s">
        <v>340</v>
      </c>
      <c r="G138" s="3" t="s">
        <v>5</v>
      </c>
      <c r="H138" s="3" t="s">
        <v>484</v>
      </c>
      <c r="I138" s="26">
        <f>I137/I126*100</f>
        <v>11.502438044254362</v>
      </c>
    </row>
    <row r="139" spans="1:9" ht="20.100000000000001" customHeight="1" x14ac:dyDescent="0.25">
      <c r="A139" s="204"/>
      <c r="B139" s="322" t="s">
        <v>43</v>
      </c>
      <c r="C139" s="324" t="s">
        <v>30</v>
      </c>
      <c r="D139" s="216"/>
      <c r="E139" s="216"/>
      <c r="F139" s="217"/>
      <c r="G139" s="3" t="s">
        <v>46</v>
      </c>
      <c r="H139" s="3" t="s">
        <v>484</v>
      </c>
      <c r="I139" s="5">
        <f>I147+I149+I151</f>
        <v>18450</v>
      </c>
    </row>
    <row r="140" spans="1:9" ht="20.100000000000001" customHeight="1" x14ac:dyDescent="0.25">
      <c r="A140" s="204"/>
      <c r="B140" s="323"/>
      <c r="C140" s="123"/>
      <c r="D140" s="56" t="s">
        <v>60</v>
      </c>
      <c r="E140" s="128"/>
      <c r="F140" s="129"/>
      <c r="G140" s="3" t="s">
        <v>5</v>
      </c>
      <c r="H140" s="3" t="s">
        <v>484</v>
      </c>
      <c r="I140" s="28">
        <f>(I147+I151)/I149*100</f>
        <v>52.985074626865668</v>
      </c>
    </row>
    <row r="141" spans="1:9" ht="20.100000000000001" customHeight="1" x14ac:dyDescent="0.25">
      <c r="A141" s="204"/>
      <c r="B141" s="323"/>
      <c r="C141" s="89"/>
      <c r="D141" s="56" t="s">
        <v>206</v>
      </c>
      <c r="E141" s="90"/>
      <c r="F141" s="63"/>
      <c r="G141" s="3" t="s">
        <v>5</v>
      </c>
      <c r="H141" s="3" t="s">
        <v>484</v>
      </c>
      <c r="I141" s="28">
        <f>I147/I149*100</f>
        <v>26.683250414593694</v>
      </c>
    </row>
    <row r="142" spans="1:9" ht="20.100000000000001" customHeight="1" x14ac:dyDescent="0.25">
      <c r="A142" s="204"/>
      <c r="B142" s="323"/>
      <c r="C142" s="89"/>
      <c r="D142" s="56" t="s">
        <v>48</v>
      </c>
      <c r="E142" s="90"/>
      <c r="F142" s="63"/>
      <c r="G142" s="3" t="s">
        <v>5</v>
      </c>
      <c r="H142" s="3" t="s">
        <v>484</v>
      </c>
      <c r="I142" s="28">
        <f>I151/I149*100</f>
        <v>26.301824212271974</v>
      </c>
    </row>
    <row r="143" spans="1:9" ht="20.100000000000001" customHeight="1" x14ac:dyDescent="0.25">
      <c r="A143" s="204"/>
      <c r="B143" s="323"/>
      <c r="C143" s="91"/>
      <c r="D143" s="56" t="s">
        <v>54</v>
      </c>
      <c r="E143" s="90"/>
      <c r="F143" s="63"/>
      <c r="G143" s="3" t="s">
        <v>5</v>
      </c>
      <c r="H143" s="3" t="s">
        <v>484</v>
      </c>
      <c r="I143" s="28">
        <f>I151/I147*100</f>
        <v>98.570540708514613</v>
      </c>
    </row>
    <row r="144" spans="1:9" ht="20.100000000000001" customHeight="1" x14ac:dyDescent="0.25">
      <c r="A144" s="204"/>
      <c r="B144" s="323"/>
      <c r="C144" s="209" t="s">
        <v>58</v>
      </c>
      <c r="D144" s="200" t="s">
        <v>13</v>
      </c>
      <c r="E144" s="216"/>
      <c r="F144" s="217"/>
      <c r="G144" s="3" t="s">
        <v>46</v>
      </c>
      <c r="H144" s="3" t="s">
        <v>484</v>
      </c>
      <c r="I144" s="5">
        <v>9153</v>
      </c>
    </row>
    <row r="145" spans="1:11" ht="20.100000000000001" customHeight="1" thickBot="1" x14ac:dyDescent="0.3">
      <c r="A145" s="205"/>
      <c r="B145" s="331"/>
      <c r="C145" s="310"/>
      <c r="D145" s="335" t="s">
        <v>65</v>
      </c>
      <c r="E145" s="305"/>
      <c r="F145" s="306"/>
      <c r="G145" s="50" t="s">
        <v>46</v>
      </c>
      <c r="H145" s="50" t="s">
        <v>484</v>
      </c>
      <c r="I145" s="51">
        <v>9297</v>
      </c>
    </row>
    <row r="146" spans="1:11" s="132" customFormat="1" ht="50.1" customHeight="1" thickTop="1" x14ac:dyDescent="0.25">
      <c r="A146" s="9"/>
      <c r="B146" s="9"/>
      <c r="C146" s="9"/>
      <c r="D146" s="9"/>
      <c r="E146" s="9"/>
      <c r="F146" s="9"/>
      <c r="G146" s="9"/>
      <c r="H146" s="9"/>
      <c r="I146" s="9"/>
      <c r="K146"/>
    </row>
    <row r="147" spans="1:11" ht="20.100000000000001" customHeight="1" x14ac:dyDescent="0.25">
      <c r="A147" s="203" t="s">
        <v>42</v>
      </c>
      <c r="B147" s="203" t="s">
        <v>43</v>
      </c>
      <c r="C147" s="209" t="s">
        <v>44</v>
      </c>
      <c r="D147" s="350" t="s">
        <v>470</v>
      </c>
      <c r="E147" s="166" t="s">
        <v>45</v>
      </c>
      <c r="F147" s="162"/>
      <c r="G147" s="3" t="s">
        <v>46</v>
      </c>
      <c r="H147" s="3" t="s">
        <v>484</v>
      </c>
      <c r="I147" s="5">
        <v>3218</v>
      </c>
    </row>
    <row r="148" spans="1:11" ht="20.100000000000001" customHeight="1" x14ac:dyDescent="0.25">
      <c r="A148" s="227"/>
      <c r="B148" s="233"/>
      <c r="C148" s="210"/>
      <c r="D148" s="333"/>
      <c r="E148" s="163"/>
      <c r="F148" s="61" t="s">
        <v>51</v>
      </c>
      <c r="G148" s="3" t="s">
        <v>5</v>
      </c>
      <c r="H148" s="3" t="s">
        <v>484</v>
      </c>
      <c r="I148" s="4">
        <v>17.441734417344172</v>
      </c>
    </row>
    <row r="149" spans="1:11" ht="20.100000000000001" customHeight="1" x14ac:dyDescent="0.25">
      <c r="A149" s="227"/>
      <c r="B149" s="233"/>
      <c r="C149" s="210"/>
      <c r="D149" s="336" t="s">
        <v>16</v>
      </c>
      <c r="E149" s="55" t="s">
        <v>45</v>
      </c>
      <c r="F149" s="161"/>
      <c r="G149" s="3" t="s">
        <v>46</v>
      </c>
      <c r="H149" s="3" t="s">
        <v>484</v>
      </c>
      <c r="I149" s="5">
        <v>12060</v>
      </c>
    </row>
    <row r="150" spans="1:11" ht="20.100000000000001" customHeight="1" x14ac:dyDescent="0.25">
      <c r="A150" s="227"/>
      <c r="B150" s="233"/>
      <c r="C150" s="210"/>
      <c r="D150" s="337"/>
      <c r="E150" s="163"/>
      <c r="F150" s="61" t="s">
        <v>51</v>
      </c>
      <c r="G150" s="3" t="s">
        <v>5</v>
      </c>
      <c r="H150" s="3" t="s">
        <v>484</v>
      </c>
      <c r="I150" s="4">
        <v>65.365853658536594</v>
      </c>
    </row>
    <row r="151" spans="1:11" ht="20.100000000000001" customHeight="1" x14ac:dyDescent="0.25">
      <c r="A151" s="227"/>
      <c r="B151" s="233"/>
      <c r="C151" s="210"/>
      <c r="D151" s="334" t="s">
        <v>15</v>
      </c>
      <c r="E151" s="55" t="s">
        <v>45</v>
      </c>
      <c r="F151" s="161"/>
      <c r="G151" s="3" t="s">
        <v>46</v>
      </c>
      <c r="H151" s="3" t="s">
        <v>484</v>
      </c>
      <c r="I151" s="5">
        <v>3172</v>
      </c>
    </row>
    <row r="152" spans="1:11" ht="20.100000000000001" customHeight="1" x14ac:dyDescent="0.25">
      <c r="A152" s="227"/>
      <c r="B152" s="271"/>
      <c r="C152" s="211"/>
      <c r="D152" s="333"/>
      <c r="E152" s="163"/>
      <c r="F152" s="61" t="s">
        <v>51</v>
      </c>
      <c r="G152" s="3" t="s">
        <v>5</v>
      </c>
      <c r="H152" s="3" t="s">
        <v>484</v>
      </c>
      <c r="I152" s="4">
        <v>17.192411924119241</v>
      </c>
    </row>
    <row r="153" spans="1:11" ht="20.100000000000001" customHeight="1" x14ac:dyDescent="0.25">
      <c r="A153" s="227"/>
      <c r="B153" s="197" t="s">
        <v>205</v>
      </c>
      <c r="C153" s="324" t="s">
        <v>30</v>
      </c>
      <c r="D153" s="216"/>
      <c r="E153" s="216"/>
      <c r="F153" s="217"/>
      <c r="G153" s="3" t="s">
        <v>46</v>
      </c>
      <c r="H153" s="3" t="s">
        <v>484</v>
      </c>
      <c r="I153" s="5">
        <f>I160+I162+I164</f>
        <v>75811</v>
      </c>
    </row>
    <row r="154" spans="1:11" ht="20.100000000000001" customHeight="1" x14ac:dyDescent="0.25">
      <c r="A154" s="227"/>
      <c r="B154" s="233"/>
      <c r="C154" s="159"/>
      <c r="D154" s="56" t="s">
        <v>60</v>
      </c>
      <c r="E154" s="164"/>
      <c r="F154" s="165"/>
      <c r="G154" s="3" t="s">
        <v>5</v>
      </c>
      <c r="H154" s="3" t="s">
        <v>484</v>
      </c>
      <c r="I154" s="4">
        <f>(I160+I164)/I162*100</f>
        <v>35.735515290410369</v>
      </c>
    </row>
    <row r="155" spans="1:11" ht="20.100000000000001" customHeight="1" x14ac:dyDescent="0.25">
      <c r="A155" s="227"/>
      <c r="B155" s="233"/>
      <c r="C155" s="159"/>
      <c r="D155" s="56" t="s">
        <v>206</v>
      </c>
      <c r="E155" s="164"/>
      <c r="F155" s="165"/>
      <c r="G155" s="3" t="s">
        <v>5</v>
      </c>
      <c r="H155" s="3" t="s">
        <v>484</v>
      </c>
      <c r="I155" s="4">
        <f>I160/I162*100</f>
        <v>16.962687101625725</v>
      </c>
    </row>
    <row r="156" spans="1:11" ht="20.100000000000001" customHeight="1" x14ac:dyDescent="0.25">
      <c r="A156" s="227"/>
      <c r="B156" s="233"/>
      <c r="C156" s="159"/>
      <c r="D156" s="56" t="s">
        <v>48</v>
      </c>
      <c r="E156" s="164"/>
      <c r="F156" s="165"/>
      <c r="G156" s="3" t="s">
        <v>5</v>
      </c>
      <c r="H156" s="3" t="s">
        <v>484</v>
      </c>
      <c r="I156" s="4">
        <f>I164/I162*100</f>
        <v>18.772828188784647</v>
      </c>
    </row>
    <row r="157" spans="1:11" ht="20.100000000000001" customHeight="1" x14ac:dyDescent="0.25">
      <c r="A157" s="227"/>
      <c r="B157" s="233"/>
      <c r="C157" s="159"/>
      <c r="D157" s="56" t="s">
        <v>54</v>
      </c>
      <c r="E157" s="164"/>
      <c r="F157" s="165"/>
      <c r="G157" s="3" t="s">
        <v>5</v>
      </c>
      <c r="H157" s="3" t="s">
        <v>484</v>
      </c>
      <c r="I157" s="4">
        <f>I164/I160*100</f>
        <v>110.67131095630145</v>
      </c>
    </row>
    <row r="158" spans="1:11" ht="20.100000000000001" customHeight="1" x14ac:dyDescent="0.25">
      <c r="A158" s="227"/>
      <c r="B158" s="233"/>
      <c r="C158" s="209" t="s">
        <v>58</v>
      </c>
      <c r="D158" s="200" t="s">
        <v>13</v>
      </c>
      <c r="E158" s="216"/>
      <c r="F158" s="217"/>
      <c r="G158" s="3" t="s">
        <v>46</v>
      </c>
      <c r="H158" s="3" t="s">
        <v>484</v>
      </c>
      <c r="I158" s="5">
        <v>37737</v>
      </c>
    </row>
    <row r="159" spans="1:11" ht="20.100000000000001" customHeight="1" thickBot="1" x14ac:dyDescent="0.3">
      <c r="A159" s="227"/>
      <c r="B159" s="233"/>
      <c r="C159" s="310"/>
      <c r="D159" s="335" t="s">
        <v>65</v>
      </c>
      <c r="E159" s="305"/>
      <c r="F159" s="306"/>
      <c r="G159" s="50" t="s">
        <v>46</v>
      </c>
      <c r="H159" s="50" t="s">
        <v>484</v>
      </c>
      <c r="I159" s="51">
        <v>38074</v>
      </c>
    </row>
    <row r="160" spans="1:11" ht="20.100000000000001" customHeight="1" thickTop="1" x14ac:dyDescent="0.25">
      <c r="A160" s="227"/>
      <c r="B160" s="233"/>
      <c r="C160" s="210" t="s">
        <v>44</v>
      </c>
      <c r="D160" s="332" t="s">
        <v>470</v>
      </c>
      <c r="E160" s="55" t="s">
        <v>45</v>
      </c>
      <c r="F160" s="161"/>
      <c r="G160" s="48" t="s">
        <v>46</v>
      </c>
      <c r="H160" s="48" t="s">
        <v>484</v>
      </c>
      <c r="I160" s="49">
        <v>9474</v>
      </c>
    </row>
    <row r="161" spans="1:9" ht="20.100000000000001" customHeight="1" x14ac:dyDescent="0.25">
      <c r="A161" s="227"/>
      <c r="B161" s="233"/>
      <c r="C161" s="210"/>
      <c r="D161" s="333"/>
      <c r="E161" s="163"/>
      <c r="F161" s="61" t="s">
        <v>51</v>
      </c>
      <c r="G161" s="3" t="s">
        <v>5</v>
      </c>
      <c r="H161" s="3" t="s">
        <v>484</v>
      </c>
      <c r="I161" s="4">
        <v>12.496867209244041</v>
      </c>
    </row>
    <row r="162" spans="1:9" ht="20.100000000000001" customHeight="1" x14ac:dyDescent="0.25">
      <c r="A162" s="227"/>
      <c r="B162" s="233"/>
      <c r="C162" s="210"/>
      <c r="D162" s="336" t="s">
        <v>16</v>
      </c>
      <c r="E162" s="55" t="s">
        <v>45</v>
      </c>
      <c r="F162" s="161"/>
      <c r="G162" s="3" t="s">
        <v>46</v>
      </c>
      <c r="H162" s="3" t="s">
        <v>484</v>
      </c>
      <c r="I162" s="5">
        <v>55852</v>
      </c>
    </row>
    <row r="163" spans="1:9" ht="20.100000000000001" customHeight="1" x14ac:dyDescent="0.25">
      <c r="A163" s="227"/>
      <c r="B163" s="233"/>
      <c r="C163" s="210"/>
      <c r="D163" s="337"/>
      <c r="E163" s="163"/>
      <c r="F163" s="61" t="s">
        <v>51</v>
      </c>
      <c r="G163" s="3" t="s">
        <v>5</v>
      </c>
      <c r="H163" s="3" t="s">
        <v>484</v>
      </c>
      <c r="I163" s="4">
        <v>73.672686021817412</v>
      </c>
    </row>
    <row r="164" spans="1:9" ht="20.100000000000001" customHeight="1" x14ac:dyDescent="0.25">
      <c r="A164" s="227"/>
      <c r="B164" s="233"/>
      <c r="C164" s="210"/>
      <c r="D164" s="334" t="s">
        <v>15</v>
      </c>
      <c r="E164" s="55" t="s">
        <v>45</v>
      </c>
      <c r="F164" s="161"/>
      <c r="G164" s="3" t="s">
        <v>46</v>
      </c>
      <c r="H164" s="3" t="s">
        <v>484</v>
      </c>
      <c r="I164" s="5">
        <v>10485</v>
      </c>
    </row>
    <row r="165" spans="1:9" ht="20.100000000000001" customHeight="1" x14ac:dyDescent="0.25">
      <c r="A165" s="227"/>
      <c r="B165" s="271"/>
      <c r="C165" s="211"/>
      <c r="D165" s="333"/>
      <c r="E165" s="163"/>
      <c r="F165" s="61" t="s">
        <v>51</v>
      </c>
      <c r="G165" s="3" t="s">
        <v>5</v>
      </c>
      <c r="H165" s="3" t="s">
        <v>484</v>
      </c>
      <c r="I165" s="4">
        <v>13.830446768938545</v>
      </c>
    </row>
    <row r="166" spans="1:9" ht="20.100000000000001" customHeight="1" x14ac:dyDescent="0.25">
      <c r="A166" s="227"/>
      <c r="B166" s="197" t="s">
        <v>150</v>
      </c>
      <c r="C166" s="324" t="s">
        <v>30</v>
      </c>
      <c r="D166" s="216"/>
      <c r="E166" s="216"/>
      <c r="F166" s="217"/>
      <c r="G166" s="3" t="s">
        <v>46</v>
      </c>
      <c r="H166" s="3" t="s">
        <v>484</v>
      </c>
      <c r="I166" s="5">
        <f>I173+I175+I177</f>
        <v>125067</v>
      </c>
    </row>
    <row r="167" spans="1:9" ht="20.100000000000001" customHeight="1" x14ac:dyDescent="0.25">
      <c r="A167" s="227"/>
      <c r="B167" s="198"/>
      <c r="C167" s="159"/>
      <c r="D167" s="56" t="s">
        <v>60</v>
      </c>
      <c r="E167" s="164"/>
      <c r="F167" s="165"/>
      <c r="G167" s="3" t="s">
        <v>5</v>
      </c>
      <c r="H167" s="3" t="s">
        <v>484</v>
      </c>
      <c r="I167" s="4">
        <f>(I173+I177)/I175*100</f>
        <v>33.215811169221269</v>
      </c>
    </row>
    <row r="168" spans="1:9" ht="20.100000000000001" customHeight="1" x14ac:dyDescent="0.25">
      <c r="A168" s="227"/>
      <c r="B168" s="198"/>
      <c r="C168" s="159"/>
      <c r="D168" s="56" t="s">
        <v>206</v>
      </c>
      <c r="E168" s="164"/>
      <c r="F168" s="165"/>
      <c r="G168" s="3" t="s">
        <v>5</v>
      </c>
      <c r="H168" s="3" t="s">
        <v>484</v>
      </c>
      <c r="I168" s="4">
        <f>I173/I175*100</f>
        <v>19.043916363984962</v>
      </c>
    </row>
    <row r="169" spans="1:9" ht="20.100000000000001" customHeight="1" x14ac:dyDescent="0.25">
      <c r="A169" s="227"/>
      <c r="B169" s="198"/>
      <c r="C169" s="159"/>
      <c r="D169" s="56" t="s">
        <v>48</v>
      </c>
      <c r="E169" s="164"/>
      <c r="F169" s="165"/>
      <c r="G169" s="3" t="s">
        <v>5</v>
      </c>
      <c r="H169" s="3" t="s">
        <v>484</v>
      </c>
      <c r="I169" s="4">
        <f>I177/I175*100</f>
        <v>14.171894805236304</v>
      </c>
    </row>
    <row r="170" spans="1:9" ht="20.100000000000001" customHeight="1" x14ac:dyDescent="0.25">
      <c r="A170" s="227"/>
      <c r="B170" s="198"/>
      <c r="C170" s="159"/>
      <c r="D170" s="56" t="s">
        <v>54</v>
      </c>
      <c r="E170" s="164"/>
      <c r="F170" s="165"/>
      <c r="G170" s="3" t="s">
        <v>5</v>
      </c>
      <c r="H170" s="3" t="s">
        <v>484</v>
      </c>
      <c r="I170" s="4">
        <f>I177/I173*100</f>
        <v>74.416913697634087</v>
      </c>
    </row>
    <row r="171" spans="1:9" ht="20.100000000000001" customHeight="1" x14ac:dyDescent="0.25">
      <c r="A171" s="227"/>
      <c r="B171" s="198"/>
      <c r="C171" s="209" t="s">
        <v>58</v>
      </c>
      <c r="D171" s="200" t="s">
        <v>13</v>
      </c>
      <c r="E171" s="216"/>
      <c r="F171" s="217"/>
      <c r="G171" s="3" t="s">
        <v>46</v>
      </c>
      <c r="H171" s="3" t="s">
        <v>484</v>
      </c>
      <c r="I171" s="5">
        <v>60040</v>
      </c>
    </row>
    <row r="172" spans="1:9" ht="20.100000000000001" customHeight="1" thickBot="1" x14ac:dyDescent="0.3">
      <c r="A172" s="227"/>
      <c r="B172" s="198"/>
      <c r="C172" s="310"/>
      <c r="D172" s="335" t="s">
        <v>65</v>
      </c>
      <c r="E172" s="305"/>
      <c r="F172" s="306"/>
      <c r="G172" s="50" t="s">
        <v>46</v>
      </c>
      <c r="H172" s="50" t="s">
        <v>484</v>
      </c>
      <c r="I172" s="51">
        <v>65027</v>
      </c>
    </row>
    <row r="173" spans="1:9" ht="20.100000000000001" customHeight="1" thickTop="1" x14ac:dyDescent="0.25">
      <c r="A173" s="227"/>
      <c r="B173" s="198"/>
      <c r="C173" s="210" t="s">
        <v>44</v>
      </c>
      <c r="D173" s="332" t="s">
        <v>470</v>
      </c>
      <c r="E173" s="55" t="s">
        <v>45</v>
      </c>
      <c r="F173" s="161"/>
      <c r="G173" s="48" t="s">
        <v>46</v>
      </c>
      <c r="H173" s="48" t="s">
        <v>484</v>
      </c>
      <c r="I173" s="49">
        <v>17879</v>
      </c>
    </row>
    <row r="174" spans="1:9" ht="20.100000000000001" customHeight="1" x14ac:dyDescent="0.25">
      <c r="A174" s="227"/>
      <c r="B174" s="198"/>
      <c r="C174" s="210"/>
      <c r="D174" s="333"/>
      <c r="E174" s="163"/>
      <c r="F174" s="61" t="s">
        <v>51</v>
      </c>
      <c r="G174" s="3" t="s">
        <v>5</v>
      </c>
      <c r="H174" s="3" t="s">
        <v>484</v>
      </c>
      <c r="I174" s="4">
        <v>14.295537591850769</v>
      </c>
    </row>
    <row r="175" spans="1:9" ht="20.100000000000001" customHeight="1" x14ac:dyDescent="0.25">
      <c r="A175" s="227"/>
      <c r="B175" s="198"/>
      <c r="C175" s="210"/>
      <c r="D175" s="336" t="s">
        <v>16</v>
      </c>
      <c r="E175" s="55" t="s">
        <v>45</v>
      </c>
      <c r="F175" s="161"/>
      <c r="G175" s="3" t="s">
        <v>46</v>
      </c>
      <c r="H175" s="3" t="s">
        <v>484</v>
      </c>
      <c r="I175" s="5">
        <v>93883</v>
      </c>
    </row>
    <row r="176" spans="1:9" ht="20.100000000000001" customHeight="1" x14ac:dyDescent="0.25">
      <c r="A176" s="227"/>
      <c r="B176" s="198"/>
      <c r="C176" s="210"/>
      <c r="D176" s="337"/>
      <c r="E176" s="163"/>
      <c r="F176" s="61" t="s">
        <v>51</v>
      </c>
      <c r="G176" s="3" t="s">
        <v>5</v>
      </c>
      <c r="H176" s="3" t="s">
        <v>484</v>
      </c>
      <c r="I176" s="4">
        <v>75.066164535808809</v>
      </c>
    </row>
    <row r="177" spans="1:11" ht="20.100000000000001" customHeight="1" x14ac:dyDescent="0.25">
      <c r="A177" s="227"/>
      <c r="B177" s="198"/>
      <c r="C177" s="210"/>
      <c r="D177" s="334" t="s">
        <v>15</v>
      </c>
      <c r="E177" s="55" t="s">
        <v>45</v>
      </c>
      <c r="F177" s="161"/>
      <c r="G177" s="3" t="s">
        <v>46</v>
      </c>
      <c r="H177" s="3" t="s">
        <v>484</v>
      </c>
      <c r="I177" s="5">
        <v>13305</v>
      </c>
    </row>
    <row r="178" spans="1:11" ht="20.100000000000001" customHeight="1" x14ac:dyDescent="0.25">
      <c r="A178" s="227"/>
      <c r="B178" s="199"/>
      <c r="C178" s="211"/>
      <c r="D178" s="333"/>
      <c r="E178" s="163"/>
      <c r="F178" s="61" t="s">
        <v>51</v>
      </c>
      <c r="G178" s="3" t="s">
        <v>5</v>
      </c>
      <c r="H178" s="3" t="s">
        <v>484</v>
      </c>
      <c r="I178" s="4">
        <v>10.638297872340425</v>
      </c>
    </row>
    <row r="179" spans="1:11" ht="20.100000000000001" customHeight="1" x14ac:dyDescent="0.25">
      <c r="A179" s="227"/>
      <c r="B179" s="197" t="s">
        <v>47</v>
      </c>
      <c r="C179" s="324" t="s">
        <v>30</v>
      </c>
      <c r="D179" s="216"/>
      <c r="E179" s="216"/>
      <c r="F179" s="217"/>
      <c r="G179" s="3" t="s">
        <v>46</v>
      </c>
      <c r="H179" s="3" t="s">
        <v>484</v>
      </c>
      <c r="I179" s="5">
        <f>I187+I189+I191</f>
        <v>115627</v>
      </c>
    </row>
    <row r="180" spans="1:11" ht="20.100000000000001" customHeight="1" x14ac:dyDescent="0.25">
      <c r="A180" s="227"/>
      <c r="B180" s="198"/>
      <c r="C180" s="159"/>
      <c r="D180" s="56" t="s">
        <v>60</v>
      </c>
      <c r="E180" s="164"/>
      <c r="F180" s="165"/>
      <c r="G180" s="3" t="s">
        <v>5</v>
      </c>
      <c r="H180" s="3" t="s">
        <v>484</v>
      </c>
      <c r="I180" s="137">
        <f>(I187+I191)/I189*100</f>
        <v>40.048690680942805</v>
      </c>
    </row>
    <row r="181" spans="1:11" ht="20.100000000000001" customHeight="1" x14ac:dyDescent="0.25">
      <c r="A181" s="228"/>
      <c r="B181" s="199"/>
      <c r="C181" s="160"/>
      <c r="D181" s="56" t="s">
        <v>206</v>
      </c>
      <c r="E181" s="164"/>
      <c r="F181" s="165"/>
      <c r="G181" s="3" t="s">
        <v>5</v>
      </c>
      <c r="H181" s="3" t="s">
        <v>484</v>
      </c>
      <c r="I181" s="137">
        <f>I187/I189*100</f>
        <v>20.333809742981032</v>
      </c>
    </row>
    <row r="182" spans="1:11" s="132" customFormat="1" ht="50.1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K182"/>
    </row>
    <row r="183" spans="1:11" ht="20.100000000000001" customHeight="1" x14ac:dyDescent="0.25">
      <c r="A183" s="203" t="s">
        <v>42</v>
      </c>
      <c r="B183" s="197" t="s">
        <v>47</v>
      </c>
      <c r="C183" s="123"/>
      <c r="D183" s="56" t="s">
        <v>48</v>
      </c>
      <c r="E183" s="128"/>
      <c r="F183" s="129"/>
      <c r="G183" s="3" t="s">
        <v>5</v>
      </c>
      <c r="H183" s="3" t="s">
        <v>484</v>
      </c>
      <c r="I183" s="137">
        <f>I191/I189*100</f>
        <v>19.714880937961773</v>
      </c>
    </row>
    <row r="184" spans="1:11" ht="20.100000000000001" customHeight="1" x14ac:dyDescent="0.25">
      <c r="A184" s="227"/>
      <c r="B184" s="198"/>
      <c r="C184" s="123"/>
      <c r="D184" s="56" t="s">
        <v>54</v>
      </c>
      <c r="E184" s="128"/>
      <c r="F184" s="129"/>
      <c r="G184" s="3" t="s">
        <v>5</v>
      </c>
      <c r="H184" s="3" t="s">
        <v>484</v>
      </c>
      <c r="I184" s="137">
        <f>I191/I187*100</f>
        <v>96.956159161305706</v>
      </c>
    </row>
    <row r="185" spans="1:11" ht="20.100000000000001" customHeight="1" x14ac:dyDescent="0.25">
      <c r="A185" s="227"/>
      <c r="B185" s="198"/>
      <c r="C185" s="209" t="s">
        <v>58</v>
      </c>
      <c r="D185" s="200" t="s">
        <v>13</v>
      </c>
      <c r="E185" s="216"/>
      <c r="F185" s="217"/>
      <c r="G185" s="3" t="s">
        <v>46</v>
      </c>
      <c r="H185" s="3" t="s">
        <v>484</v>
      </c>
      <c r="I185" s="5">
        <v>54906</v>
      </c>
    </row>
    <row r="186" spans="1:11" ht="20.100000000000001" customHeight="1" thickBot="1" x14ac:dyDescent="0.3">
      <c r="A186" s="227"/>
      <c r="B186" s="198"/>
      <c r="C186" s="310"/>
      <c r="D186" s="335" t="s">
        <v>65</v>
      </c>
      <c r="E186" s="305"/>
      <c r="F186" s="306"/>
      <c r="G186" s="50" t="s">
        <v>46</v>
      </c>
      <c r="H186" s="50" t="s">
        <v>484</v>
      </c>
      <c r="I186" s="51">
        <v>60721</v>
      </c>
    </row>
    <row r="187" spans="1:11" ht="20.100000000000001" customHeight="1" thickTop="1" x14ac:dyDescent="0.25">
      <c r="A187" s="227"/>
      <c r="B187" s="198"/>
      <c r="C187" s="210" t="s">
        <v>44</v>
      </c>
      <c r="D187" s="349" t="s">
        <v>470</v>
      </c>
      <c r="E187" s="55" t="s">
        <v>45</v>
      </c>
      <c r="F187" s="102"/>
      <c r="G187" s="48" t="s">
        <v>46</v>
      </c>
      <c r="H187" s="48" t="s">
        <v>484</v>
      </c>
      <c r="I187" s="49">
        <v>16788</v>
      </c>
    </row>
    <row r="188" spans="1:11" ht="20.100000000000001" customHeight="1" x14ac:dyDescent="0.25">
      <c r="A188" s="227"/>
      <c r="B188" s="198"/>
      <c r="C188" s="210"/>
      <c r="D188" s="344"/>
      <c r="E188" s="121"/>
      <c r="F188" s="61" t="s">
        <v>51</v>
      </c>
      <c r="G188" s="3" t="s">
        <v>5</v>
      </c>
      <c r="H188" s="3" t="s">
        <v>484</v>
      </c>
      <c r="I188" s="4">
        <v>14.519100210158529</v>
      </c>
    </row>
    <row r="189" spans="1:11" ht="20.100000000000001" customHeight="1" x14ac:dyDescent="0.25">
      <c r="A189" s="227"/>
      <c r="B189" s="198"/>
      <c r="C189" s="210"/>
      <c r="D189" s="336" t="s">
        <v>16</v>
      </c>
      <c r="E189" s="55" t="s">
        <v>45</v>
      </c>
      <c r="F189" s="102"/>
      <c r="G189" s="3" t="s">
        <v>46</v>
      </c>
      <c r="H189" s="3" t="s">
        <v>484</v>
      </c>
      <c r="I189" s="5">
        <v>82562</v>
      </c>
    </row>
    <row r="190" spans="1:11" ht="20.100000000000001" customHeight="1" x14ac:dyDescent="0.25">
      <c r="A190" s="227"/>
      <c r="B190" s="198"/>
      <c r="C190" s="210"/>
      <c r="D190" s="337"/>
      <c r="E190" s="121"/>
      <c r="F190" s="61" t="s">
        <v>51</v>
      </c>
      <c r="G190" s="3" t="s">
        <v>5</v>
      </c>
      <c r="H190" s="3" t="s">
        <v>484</v>
      </c>
      <c r="I190" s="4">
        <v>71.403737881290709</v>
      </c>
    </row>
    <row r="191" spans="1:11" ht="20.100000000000001" customHeight="1" x14ac:dyDescent="0.25">
      <c r="A191" s="227"/>
      <c r="B191" s="198"/>
      <c r="C191" s="210"/>
      <c r="D191" s="334" t="s">
        <v>15</v>
      </c>
      <c r="E191" s="55" t="s">
        <v>45</v>
      </c>
      <c r="F191" s="102"/>
      <c r="G191" s="3" t="s">
        <v>46</v>
      </c>
      <c r="H191" s="3" t="s">
        <v>484</v>
      </c>
      <c r="I191" s="5">
        <v>16277</v>
      </c>
    </row>
    <row r="192" spans="1:11" ht="20.100000000000001" customHeight="1" x14ac:dyDescent="0.25">
      <c r="A192" s="227"/>
      <c r="B192" s="199"/>
      <c r="C192" s="211"/>
      <c r="D192" s="333"/>
      <c r="E192" s="121"/>
      <c r="F192" s="61" t="s">
        <v>51</v>
      </c>
      <c r="G192" s="3" t="s">
        <v>5</v>
      </c>
      <c r="H192" s="3" t="s">
        <v>484</v>
      </c>
      <c r="I192" s="4">
        <v>14.077161908550769</v>
      </c>
    </row>
    <row r="193" spans="1:9" ht="20.100000000000001" customHeight="1" x14ac:dyDescent="0.25">
      <c r="A193" s="227"/>
      <c r="B193" s="197" t="s">
        <v>249</v>
      </c>
      <c r="C193" s="324" t="s">
        <v>30</v>
      </c>
      <c r="D193" s="216"/>
      <c r="E193" s="216"/>
      <c r="F193" s="217"/>
      <c r="G193" s="3" t="s">
        <v>46</v>
      </c>
      <c r="H193" s="3" t="s">
        <v>484</v>
      </c>
      <c r="I193" s="5">
        <f>I200+I202+I204</f>
        <v>147653</v>
      </c>
    </row>
    <row r="194" spans="1:9" ht="20.100000000000001" customHeight="1" x14ac:dyDescent="0.25">
      <c r="A194" s="227"/>
      <c r="B194" s="233"/>
      <c r="C194" s="123"/>
      <c r="D194" s="56" t="s">
        <v>60</v>
      </c>
      <c r="E194" s="128"/>
      <c r="F194" s="129"/>
      <c r="G194" s="3" t="s">
        <v>5</v>
      </c>
      <c r="H194" s="3" t="s">
        <v>484</v>
      </c>
      <c r="I194" s="4">
        <f>(I200+I204)/I202*100</f>
        <v>36.024283963924127</v>
      </c>
    </row>
    <row r="195" spans="1:9" ht="20.100000000000001" customHeight="1" x14ac:dyDescent="0.25">
      <c r="A195" s="227"/>
      <c r="B195" s="233"/>
      <c r="C195" s="123"/>
      <c r="D195" s="56" t="s">
        <v>206</v>
      </c>
      <c r="E195" s="128"/>
      <c r="F195" s="129"/>
      <c r="G195" s="3" t="s">
        <v>5</v>
      </c>
      <c r="H195" s="3" t="s">
        <v>484</v>
      </c>
      <c r="I195" s="4">
        <f>I200/I202*100</f>
        <v>17.008908419239237</v>
      </c>
    </row>
    <row r="196" spans="1:9" ht="20.100000000000001" customHeight="1" x14ac:dyDescent="0.25">
      <c r="A196" s="227"/>
      <c r="B196" s="233"/>
      <c r="C196" s="123"/>
      <c r="D196" s="56" t="s">
        <v>48</v>
      </c>
      <c r="E196" s="128"/>
      <c r="F196" s="129"/>
      <c r="G196" s="3" t="s">
        <v>5</v>
      </c>
      <c r="H196" s="3" t="s">
        <v>484</v>
      </c>
      <c r="I196" s="4">
        <f>I204/I202*100</f>
        <v>19.01537554468489</v>
      </c>
    </row>
    <row r="197" spans="1:9" ht="20.100000000000001" customHeight="1" x14ac:dyDescent="0.25">
      <c r="A197" s="227"/>
      <c r="B197" s="233"/>
      <c r="C197" s="123"/>
      <c r="D197" s="56" t="s">
        <v>54</v>
      </c>
      <c r="E197" s="128"/>
      <c r="F197" s="129"/>
      <c r="G197" s="3" t="s">
        <v>5</v>
      </c>
      <c r="H197" s="3" t="s">
        <v>484</v>
      </c>
      <c r="I197" s="4">
        <f>I204/I200*100</f>
        <v>111.79656610518333</v>
      </c>
    </row>
    <row r="198" spans="1:9" ht="20.100000000000001" customHeight="1" x14ac:dyDescent="0.25">
      <c r="A198" s="227"/>
      <c r="B198" s="233"/>
      <c r="C198" s="209" t="s">
        <v>58</v>
      </c>
      <c r="D198" s="200" t="s">
        <v>13</v>
      </c>
      <c r="E198" s="216"/>
      <c r="F198" s="217"/>
      <c r="G198" s="3" t="s">
        <v>46</v>
      </c>
      <c r="H198" s="3" t="s">
        <v>484</v>
      </c>
      <c r="I198" s="5">
        <v>70663</v>
      </c>
    </row>
    <row r="199" spans="1:9" ht="20.100000000000001" customHeight="1" thickBot="1" x14ac:dyDescent="0.3">
      <c r="A199" s="227"/>
      <c r="B199" s="233"/>
      <c r="C199" s="310"/>
      <c r="D199" s="335" t="s">
        <v>65</v>
      </c>
      <c r="E199" s="305"/>
      <c r="F199" s="306"/>
      <c r="G199" s="50" t="s">
        <v>46</v>
      </c>
      <c r="H199" s="50" t="s">
        <v>484</v>
      </c>
      <c r="I199" s="51">
        <v>76990</v>
      </c>
    </row>
    <row r="200" spans="1:9" ht="20.100000000000001" customHeight="1" thickTop="1" x14ac:dyDescent="0.25">
      <c r="A200" s="227"/>
      <c r="B200" s="233"/>
      <c r="C200" s="210" t="s">
        <v>44</v>
      </c>
      <c r="D200" s="332" t="s">
        <v>470</v>
      </c>
      <c r="E200" s="55" t="s">
        <v>45</v>
      </c>
      <c r="F200" s="102"/>
      <c r="G200" s="48" t="s">
        <v>46</v>
      </c>
      <c r="H200" s="48" t="s">
        <v>484</v>
      </c>
      <c r="I200" s="49">
        <v>18463</v>
      </c>
    </row>
    <row r="201" spans="1:9" ht="20.100000000000001" customHeight="1" x14ac:dyDescent="0.25">
      <c r="A201" s="227"/>
      <c r="B201" s="233"/>
      <c r="C201" s="210"/>
      <c r="D201" s="333"/>
      <c r="E201" s="121"/>
      <c r="F201" s="61" t="s">
        <v>51</v>
      </c>
      <c r="G201" s="3" t="s">
        <v>5</v>
      </c>
      <c r="H201" s="3" t="s">
        <v>484</v>
      </c>
      <c r="I201" s="4">
        <v>12.504317555349367</v>
      </c>
    </row>
    <row r="202" spans="1:9" ht="20.100000000000001" customHeight="1" x14ac:dyDescent="0.25">
      <c r="A202" s="227"/>
      <c r="B202" s="233"/>
      <c r="C202" s="210"/>
      <c r="D202" s="336" t="s">
        <v>16</v>
      </c>
      <c r="E202" s="55" t="s">
        <v>45</v>
      </c>
      <c r="F202" s="102"/>
      <c r="G202" s="3" t="s">
        <v>46</v>
      </c>
      <c r="H202" s="3" t="s">
        <v>484</v>
      </c>
      <c r="I202" s="5">
        <v>108549</v>
      </c>
    </row>
    <row r="203" spans="1:9" ht="20.100000000000001" customHeight="1" x14ac:dyDescent="0.25">
      <c r="A203" s="227"/>
      <c r="B203" s="233"/>
      <c r="C203" s="210"/>
      <c r="D203" s="337"/>
      <c r="E203" s="121"/>
      <c r="F203" s="61" t="s">
        <v>51</v>
      </c>
      <c r="G203" s="3" t="s">
        <v>5</v>
      </c>
      <c r="H203" s="3" t="s">
        <v>484</v>
      </c>
      <c r="I203" s="4">
        <v>73.516284802882438</v>
      </c>
    </row>
    <row r="204" spans="1:9" ht="20.100000000000001" customHeight="1" x14ac:dyDescent="0.25">
      <c r="A204" s="227"/>
      <c r="B204" s="233"/>
      <c r="C204" s="210"/>
      <c r="D204" s="334" t="s">
        <v>15</v>
      </c>
      <c r="E204" s="55" t="s">
        <v>45</v>
      </c>
      <c r="F204" s="102"/>
      <c r="G204" s="3" t="s">
        <v>46</v>
      </c>
      <c r="H204" s="3" t="s">
        <v>484</v>
      </c>
      <c r="I204" s="5">
        <v>20641</v>
      </c>
    </row>
    <row r="205" spans="1:9" ht="20.100000000000001" customHeight="1" x14ac:dyDescent="0.25">
      <c r="A205" s="227"/>
      <c r="B205" s="271"/>
      <c r="C205" s="211"/>
      <c r="D205" s="333"/>
      <c r="E205" s="121"/>
      <c r="F205" s="61" t="s">
        <v>51</v>
      </c>
      <c r="G205" s="3" t="s">
        <v>5</v>
      </c>
      <c r="H205" s="3" t="s">
        <v>484</v>
      </c>
      <c r="I205" s="4">
        <v>13.979397641768198</v>
      </c>
    </row>
    <row r="206" spans="1:9" ht="20.100000000000001" customHeight="1" x14ac:dyDescent="0.25">
      <c r="A206" s="227"/>
      <c r="B206" s="338" t="s">
        <v>217</v>
      </c>
      <c r="C206" s="84" t="s">
        <v>30</v>
      </c>
      <c r="D206" s="85"/>
      <c r="E206" s="85"/>
      <c r="F206" s="86"/>
      <c r="G206" s="3" t="s">
        <v>46</v>
      </c>
      <c r="H206" s="3" t="s">
        <v>484</v>
      </c>
      <c r="I206" s="5">
        <f>I213+I215+I217</f>
        <v>227043</v>
      </c>
    </row>
    <row r="207" spans="1:9" ht="20.100000000000001" customHeight="1" x14ac:dyDescent="0.25">
      <c r="A207" s="227"/>
      <c r="B207" s="339"/>
      <c r="C207" s="104"/>
      <c r="D207" s="56" t="s">
        <v>60</v>
      </c>
      <c r="E207" s="128"/>
      <c r="F207" s="129"/>
      <c r="G207" s="3" t="s">
        <v>5</v>
      </c>
      <c r="H207" s="3" t="s">
        <v>484</v>
      </c>
      <c r="I207" s="4">
        <f>(I213+I217)/I215*100</f>
        <v>34.26711137920023</v>
      </c>
    </row>
    <row r="208" spans="1:9" ht="20.100000000000001" customHeight="1" x14ac:dyDescent="0.25">
      <c r="A208" s="227"/>
      <c r="B208" s="339"/>
      <c r="C208" s="104"/>
      <c r="D208" s="56" t="s">
        <v>206</v>
      </c>
      <c r="E208" s="128"/>
      <c r="F208" s="129"/>
      <c r="G208" s="3" t="s">
        <v>5</v>
      </c>
      <c r="H208" s="3" t="s">
        <v>484</v>
      </c>
      <c r="I208" s="4">
        <f>I213/I215*100</f>
        <v>21.484582904587874</v>
      </c>
    </row>
    <row r="209" spans="1:11" ht="20.100000000000001" customHeight="1" x14ac:dyDescent="0.25">
      <c r="A209" s="227"/>
      <c r="B209" s="339"/>
      <c r="C209" s="104"/>
      <c r="D209" s="56" t="s">
        <v>48</v>
      </c>
      <c r="E209" s="128"/>
      <c r="F209" s="129"/>
      <c r="G209" s="3" t="s">
        <v>5</v>
      </c>
      <c r="H209" s="3" t="s">
        <v>484</v>
      </c>
      <c r="I209" s="4">
        <f>I217/I215*100</f>
        <v>12.782528474612356</v>
      </c>
    </row>
    <row r="210" spans="1:11" ht="20.100000000000001" customHeight="1" x14ac:dyDescent="0.25">
      <c r="A210" s="227"/>
      <c r="B210" s="339"/>
      <c r="C210" s="104"/>
      <c r="D210" s="56" t="s">
        <v>54</v>
      </c>
      <c r="E210" s="128"/>
      <c r="F210" s="129"/>
      <c r="G210" s="3" t="s">
        <v>5</v>
      </c>
      <c r="H210" s="3" t="s">
        <v>484</v>
      </c>
      <c r="I210" s="4">
        <f>I217/I213*100</f>
        <v>59.49628406275805</v>
      </c>
    </row>
    <row r="211" spans="1:11" ht="20.100000000000001" customHeight="1" x14ac:dyDescent="0.25">
      <c r="A211" s="227"/>
      <c r="B211" s="339"/>
      <c r="C211" s="209" t="s">
        <v>58</v>
      </c>
      <c r="D211" s="114" t="s">
        <v>13</v>
      </c>
      <c r="E211" s="128"/>
      <c r="F211" s="129"/>
      <c r="G211" s="3" t="s">
        <v>46</v>
      </c>
      <c r="H211" s="3" t="s">
        <v>484</v>
      </c>
      <c r="I211" s="5">
        <v>109002</v>
      </c>
    </row>
    <row r="212" spans="1:11" ht="20.100000000000001" customHeight="1" thickBot="1" x14ac:dyDescent="0.3">
      <c r="A212" s="227"/>
      <c r="B212" s="339"/>
      <c r="C212" s="346"/>
      <c r="D212" s="115" t="s">
        <v>65</v>
      </c>
      <c r="E212" s="87"/>
      <c r="F212" s="88"/>
      <c r="G212" s="50" t="s">
        <v>46</v>
      </c>
      <c r="H212" s="50" t="s">
        <v>484</v>
      </c>
      <c r="I212" s="51">
        <v>118041</v>
      </c>
    </row>
    <row r="213" spans="1:11" ht="20.100000000000001" customHeight="1" thickTop="1" x14ac:dyDescent="0.25">
      <c r="A213" s="227"/>
      <c r="B213" s="339"/>
      <c r="C213" s="106" t="s">
        <v>44</v>
      </c>
      <c r="D213" s="345" t="s">
        <v>470</v>
      </c>
      <c r="E213" s="55" t="s">
        <v>45</v>
      </c>
      <c r="F213" s="102"/>
      <c r="G213" s="48" t="s">
        <v>46</v>
      </c>
      <c r="H213" s="48" t="s">
        <v>484</v>
      </c>
      <c r="I213" s="49">
        <v>36330</v>
      </c>
    </row>
    <row r="214" spans="1:11" ht="20.100000000000001" customHeight="1" x14ac:dyDescent="0.25">
      <c r="A214" s="227"/>
      <c r="B214" s="339"/>
      <c r="C214" s="106"/>
      <c r="D214" s="344"/>
      <c r="E214" s="121"/>
      <c r="F214" s="61" t="s">
        <v>51</v>
      </c>
      <c r="G214" s="3" t="s">
        <v>5</v>
      </c>
      <c r="H214" s="3" t="s">
        <v>484</v>
      </c>
      <c r="I214" s="4">
        <v>16.001374189030273</v>
      </c>
    </row>
    <row r="215" spans="1:11" ht="20.100000000000001" customHeight="1" x14ac:dyDescent="0.25">
      <c r="A215" s="227"/>
      <c r="B215" s="339"/>
      <c r="C215" s="106"/>
      <c r="D215" s="347" t="s">
        <v>16</v>
      </c>
      <c r="E215" s="55" t="s">
        <v>45</v>
      </c>
      <c r="F215" s="102"/>
      <c r="G215" s="3" t="s">
        <v>46</v>
      </c>
      <c r="H215" s="3" t="s">
        <v>484</v>
      </c>
      <c r="I215" s="5">
        <v>169098</v>
      </c>
    </row>
    <row r="216" spans="1:11" ht="20.100000000000001" customHeight="1" x14ac:dyDescent="0.25">
      <c r="A216" s="227"/>
      <c r="B216" s="339"/>
      <c r="C216" s="106"/>
      <c r="D216" s="348"/>
      <c r="E216" s="121"/>
      <c r="F216" s="61" t="s">
        <v>51</v>
      </c>
      <c r="G216" s="3" t="s">
        <v>5</v>
      </c>
      <c r="H216" s="3" t="s">
        <v>484</v>
      </c>
      <c r="I216" s="4">
        <v>74.47840276951942</v>
      </c>
    </row>
    <row r="217" spans="1:11" ht="20.100000000000001" customHeight="1" x14ac:dyDescent="0.25">
      <c r="A217" s="228"/>
      <c r="B217" s="340"/>
      <c r="C217" s="107"/>
      <c r="D217" s="38" t="s">
        <v>24</v>
      </c>
      <c r="E217" s="77" t="s">
        <v>45</v>
      </c>
      <c r="F217" s="102"/>
      <c r="G217" s="3" t="s">
        <v>46</v>
      </c>
      <c r="H217" s="3" t="s">
        <v>484</v>
      </c>
      <c r="I217" s="5">
        <v>21615</v>
      </c>
    </row>
    <row r="218" spans="1:11" s="132" customFormat="1" ht="50.1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K218"/>
    </row>
    <row r="219" spans="1:11" ht="20.100000000000001" customHeight="1" x14ac:dyDescent="0.25">
      <c r="A219" s="203" t="s">
        <v>42</v>
      </c>
      <c r="B219" s="102" t="s">
        <v>49</v>
      </c>
      <c r="C219" s="107" t="s">
        <v>44</v>
      </c>
      <c r="D219" s="39" t="s">
        <v>50</v>
      </c>
      <c r="E219" s="121"/>
      <c r="F219" s="121" t="s">
        <v>51</v>
      </c>
      <c r="G219" s="3" t="s">
        <v>5</v>
      </c>
      <c r="H219" s="3" t="s">
        <v>484</v>
      </c>
      <c r="I219" s="4">
        <f>I217/I206*100</f>
        <v>9.5202230414502989</v>
      </c>
    </row>
    <row r="220" spans="1:11" ht="20.100000000000001" customHeight="1" x14ac:dyDescent="0.25">
      <c r="A220" s="227"/>
      <c r="B220" s="197" t="s">
        <v>159</v>
      </c>
      <c r="C220" s="324" t="s">
        <v>30</v>
      </c>
      <c r="D220" s="216"/>
      <c r="E220" s="216"/>
      <c r="F220" s="217"/>
      <c r="G220" s="3" t="s">
        <v>46</v>
      </c>
      <c r="H220" s="3" t="s">
        <v>484</v>
      </c>
      <c r="I220" s="5">
        <f>I227+I229+I231</f>
        <v>168760</v>
      </c>
    </row>
    <row r="221" spans="1:11" ht="20.100000000000001" customHeight="1" x14ac:dyDescent="0.25">
      <c r="A221" s="227"/>
      <c r="B221" s="233"/>
      <c r="C221" s="123"/>
      <c r="D221" s="56" t="s">
        <v>60</v>
      </c>
      <c r="E221" s="128"/>
      <c r="F221" s="129"/>
      <c r="G221" s="3" t="s">
        <v>5</v>
      </c>
      <c r="H221" s="3" t="s">
        <v>484</v>
      </c>
      <c r="I221" s="4">
        <f>(I227+I231)/I229*100</f>
        <v>34.052473965573391</v>
      </c>
    </row>
    <row r="222" spans="1:11" ht="20.100000000000001" customHeight="1" x14ac:dyDescent="0.25">
      <c r="A222" s="227"/>
      <c r="B222" s="233"/>
      <c r="C222" s="123"/>
      <c r="D222" s="56" t="s">
        <v>206</v>
      </c>
      <c r="E222" s="128"/>
      <c r="F222" s="129"/>
      <c r="G222" s="3" t="s">
        <v>5</v>
      </c>
      <c r="H222" s="3" t="s">
        <v>484</v>
      </c>
      <c r="I222" s="4">
        <f>I227/I229*100</f>
        <v>22.352670167049276</v>
      </c>
    </row>
    <row r="223" spans="1:11" ht="20.100000000000001" customHeight="1" x14ac:dyDescent="0.25">
      <c r="A223" s="227"/>
      <c r="B223" s="233"/>
      <c r="C223" s="123"/>
      <c r="D223" s="56" t="s">
        <v>48</v>
      </c>
      <c r="E223" s="128"/>
      <c r="F223" s="129"/>
      <c r="G223" s="3" t="s">
        <v>5</v>
      </c>
      <c r="H223" s="3" t="s">
        <v>484</v>
      </c>
      <c r="I223" s="4">
        <f>I231/I229*100</f>
        <v>11.699803798524121</v>
      </c>
    </row>
    <row r="224" spans="1:11" ht="20.100000000000001" customHeight="1" x14ac:dyDescent="0.25">
      <c r="A224" s="227"/>
      <c r="B224" s="233"/>
      <c r="C224" s="123"/>
      <c r="D224" s="56" t="s">
        <v>54</v>
      </c>
      <c r="E224" s="128"/>
      <c r="F224" s="129"/>
      <c r="G224" s="3" t="s">
        <v>5</v>
      </c>
      <c r="H224" s="3" t="s">
        <v>484</v>
      </c>
      <c r="I224" s="4">
        <f>I231/I227*100</f>
        <v>52.34186211798152</v>
      </c>
    </row>
    <row r="225" spans="1:9" ht="20.100000000000001" customHeight="1" x14ac:dyDescent="0.25">
      <c r="A225" s="227"/>
      <c r="B225" s="233"/>
      <c r="C225" s="209" t="s">
        <v>58</v>
      </c>
      <c r="D225" s="200" t="s">
        <v>13</v>
      </c>
      <c r="E225" s="216"/>
      <c r="F225" s="217"/>
      <c r="G225" s="3" t="s">
        <v>46</v>
      </c>
      <c r="H225" s="3" t="s">
        <v>484</v>
      </c>
      <c r="I225" s="5">
        <v>80705</v>
      </c>
    </row>
    <row r="226" spans="1:9" ht="20.100000000000001" customHeight="1" thickBot="1" x14ac:dyDescent="0.3">
      <c r="A226" s="227"/>
      <c r="B226" s="233"/>
      <c r="C226" s="310"/>
      <c r="D226" s="335" t="s">
        <v>65</v>
      </c>
      <c r="E226" s="305"/>
      <c r="F226" s="306"/>
      <c r="G226" s="50" t="s">
        <v>46</v>
      </c>
      <c r="H226" s="50" t="s">
        <v>484</v>
      </c>
      <c r="I226" s="51">
        <v>88055</v>
      </c>
    </row>
    <row r="227" spans="1:9" ht="20.100000000000001" customHeight="1" thickTop="1" x14ac:dyDescent="0.25">
      <c r="A227" s="227"/>
      <c r="B227" s="233"/>
      <c r="C227" s="210" t="s">
        <v>44</v>
      </c>
      <c r="D227" s="345" t="s">
        <v>470</v>
      </c>
      <c r="E227" s="55" t="s">
        <v>45</v>
      </c>
      <c r="F227" s="102"/>
      <c r="G227" s="48" t="s">
        <v>46</v>
      </c>
      <c r="H227" s="48" t="s">
        <v>484</v>
      </c>
      <c r="I227" s="49">
        <v>28140</v>
      </c>
    </row>
    <row r="228" spans="1:9" ht="20.100000000000001" customHeight="1" x14ac:dyDescent="0.25">
      <c r="A228" s="227"/>
      <c r="B228" s="233"/>
      <c r="C228" s="210"/>
      <c r="D228" s="344"/>
      <c r="E228" s="121"/>
      <c r="F228" s="61" t="s">
        <v>51</v>
      </c>
      <c r="G228" s="3" t="s">
        <v>5</v>
      </c>
      <c r="H228" s="3" t="s">
        <v>484</v>
      </c>
      <c r="I228" s="4">
        <v>16.674567433041005</v>
      </c>
    </row>
    <row r="229" spans="1:9" ht="20.100000000000001" customHeight="1" x14ac:dyDescent="0.25">
      <c r="A229" s="227"/>
      <c r="B229" s="233"/>
      <c r="C229" s="210"/>
      <c r="D229" s="336" t="s">
        <v>16</v>
      </c>
      <c r="E229" s="55" t="s">
        <v>45</v>
      </c>
      <c r="F229" s="102"/>
      <c r="G229" s="3" t="s">
        <v>46</v>
      </c>
      <c r="H229" s="3" t="s">
        <v>484</v>
      </c>
      <c r="I229" s="5">
        <v>125891</v>
      </c>
    </row>
    <row r="230" spans="1:9" ht="20.100000000000001" customHeight="1" x14ac:dyDescent="0.25">
      <c r="A230" s="227"/>
      <c r="B230" s="233"/>
      <c r="C230" s="210"/>
      <c r="D230" s="337"/>
      <c r="E230" s="121"/>
      <c r="F230" s="61" t="s">
        <v>51</v>
      </c>
      <c r="G230" s="3" t="s">
        <v>5</v>
      </c>
      <c r="H230" s="3" t="s">
        <v>484</v>
      </c>
      <c r="I230" s="4">
        <v>74.597653472386824</v>
      </c>
    </row>
    <row r="231" spans="1:9" ht="20.100000000000001" customHeight="1" x14ac:dyDescent="0.25">
      <c r="A231" s="227"/>
      <c r="B231" s="233"/>
      <c r="C231" s="210"/>
      <c r="D231" s="334" t="s">
        <v>15</v>
      </c>
      <c r="E231" s="55" t="s">
        <v>45</v>
      </c>
      <c r="F231" s="102"/>
      <c r="G231" s="3" t="s">
        <v>46</v>
      </c>
      <c r="H231" s="3" t="s">
        <v>484</v>
      </c>
      <c r="I231" s="5">
        <v>14729</v>
      </c>
    </row>
    <row r="232" spans="1:9" ht="20.100000000000001" customHeight="1" x14ac:dyDescent="0.25">
      <c r="A232" s="227"/>
      <c r="B232" s="271"/>
      <c r="C232" s="211"/>
      <c r="D232" s="333"/>
      <c r="E232" s="121"/>
      <c r="F232" s="61" t="s">
        <v>51</v>
      </c>
      <c r="G232" s="3" t="s">
        <v>5</v>
      </c>
      <c r="H232" s="3" t="s">
        <v>484</v>
      </c>
      <c r="I232" s="4">
        <v>8.7277790945721723</v>
      </c>
    </row>
    <row r="233" spans="1:9" ht="20.100000000000001" customHeight="1" x14ac:dyDescent="0.25">
      <c r="A233" s="227"/>
      <c r="B233" s="197" t="s">
        <v>173</v>
      </c>
      <c r="C233" s="324" t="s">
        <v>30</v>
      </c>
      <c r="D233" s="216"/>
      <c r="E233" s="216"/>
      <c r="F233" s="217"/>
      <c r="G233" s="3" t="s">
        <v>46</v>
      </c>
      <c r="H233" s="3" t="s">
        <v>484</v>
      </c>
      <c r="I233" s="5">
        <f>I240+I242+I244</f>
        <v>274819</v>
      </c>
    </row>
    <row r="234" spans="1:9" ht="20.100000000000001" customHeight="1" x14ac:dyDescent="0.25">
      <c r="A234" s="227"/>
      <c r="B234" s="233"/>
      <c r="C234" s="123"/>
      <c r="D234" s="56" t="s">
        <v>60</v>
      </c>
      <c r="E234" s="128"/>
      <c r="F234" s="129"/>
      <c r="G234" s="3" t="s">
        <v>5</v>
      </c>
      <c r="H234" s="3" t="s">
        <v>484</v>
      </c>
      <c r="I234" s="4">
        <f>(I240+I244)/I242*100</f>
        <v>33.848461677081254</v>
      </c>
    </row>
    <row r="235" spans="1:9" ht="20.100000000000001" customHeight="1" x14ac:dyDescent="0.25">
      <c r="A235" s="227"/>
      <c r="B235" s="233"/>
      <c r="C235" s="123"/>
      <c r="D235" s="56" t="s">
        <v>206</v>
      </c>
      <c r="E235" s="128"/>
      <c r="F235" s="129"/>
      <c r="G235" s="3" t="s">
        <v>5</v>
      </c>
      <c r="H235" s="3" t="s">
        <v>484</v>
      </c>
      <c r="I235" s="4">
        <f>I240/I242*100</f>
        <v>19.730081189941604</v>
      </c>
    </row>
    <row r="236" spans="1:9" ht="20.100000000000001" customHeight="1" x14ac:dyDescent="0.25">
      <c r="A236" s="227"/>
      <c r="B236" s="233"/>
      <c r="C236" s="123"/>
      <c r="D236" s="56" t="s">
        <v>48</v>
      </c>
      <c r="E236" s="128"/>
      <c r="F236" s="129"/>
      <c r="G236" s="3" t="s">
        <v>5</v>
      </c>
      <c r="H236" s="3" t="s">
        <v>484</v>
      </c>
      <c r="I236" s="4">
        <f>I244/I242*100</f>
        <v>14.118380487139651</v>
      </c>
    </row>
    <row r="237" spans="1:9" ht="20.100000000000001" customHeight="1" x14ac:dyDescent="0.25">
      <c r="A237" s="227"/>
      <c r="B237" s="233"/>
      <c r="C237" s="123"/>
      <c r="D237" s="56" t="s">
        <v>54</v>
      </c>
      <c r="E237" s="128"/>
      <c r="F237" s="129"/>
      <c r="G237" s="3" t="s">
        <v>5</v>
      </c>
      <c r="H237" s="3" t="s">
        <v>484</v>
      </c>
      <c r="I237" s="4">
        <f>I244/I240*100</f>
        <v>71.557640088866947</v>
      </c>
    </row>
    <row r="238" spans="1:9" ht="20.100000000000001" customHeight="1" x14ac:dyDescent="0.25">
      <c r="A238" s="227"/>
      <c r="B238" s="233"/>
      <c r="C238" s="209" t="s">
        <v>58</v>
      </c>
      <c r="D238" s="200" t="s">
        <v>13</v>
      </c>
      <c r="E238" s="216"/>
      <c r="F238" s="217"/>
      <c r="G238" s="3" t="s">
        <v>46</v>
      </c>
      <c r="H238" s="3" t="s">
        <v>484</v>
      </c>
      <c r="I238" s="5">
        <v>131931</v>
      </c>
    </row>
    <row r="239" spans="1:9" ht="20.100000000000001" customHeight="1" thickBot="1" x14ac:dyDescent="0.3">
      <c r="A239" s="227"/>
      <c r="B239" s="233"/>
      <c r="C239" s="310"/>
      <c r="D239" s="335" t="s">
        <v>65</v>
      </c>
      <c r="E239" s="305"/>
      <c r="F239" s="306"/>
      <c r="G239" s="50" t="s">
        <v>46</v>
      </c>
      <c r="H239" s="50" t="s">
        <v>484</v>
      </c>
      <c r="I239" s="51">
        <v>142888</v>
      </c>
    </row>
    <row r="240" spans="1:9" ht="20.100000000000001" customHeight="1" thickTop="1" x14ac:dyDescent="0.25">
      <c r="A240" s="227"/>
      <c r="B240" s="233"/>
      <c r="C240" s="210" t="s">
        <v>44</v>
      </c>
      <c r="D240" s="345" t="s">
        <v>470</v>
      </c>
      <c r="E240" s="55" t="s">
        <v>45</v>
      </c>
      <c r="F240" s="102"/>
      <c r="G240" s="48" t="s">
        <v>46</v>
      </c>
      <c r="H240" s="48" t="s">
        <v>484</v>
      </c>
      <c r="I240" s="49">
        <v>40510</v>
      </c>
    </row>
    <row r="241" spans="1:11" ht="20.100000000000001" customHeight="1" x14ac:dyDescent="0.25">
      <c r="A241" s="227"/>
      <c r="B241" s="233"/>
      <c r="C241" s="210"/>
      <c r="D241" s="344"/>
      <c r="E241" s="121"/>
      <c r="F241" s="61" t="s">
        <v>51</v>
      </c>
      <c r="G241" s="3" t="s">
        <v>5</v>
      </c>
      <c r="H241" s="3" t="s">
        <v>484</v>
      </c>
      <c r="I241" s="4">
        <v>14.740611093119471</v>
      </c>
    </row>
    <row r="242" spans="1:11" ht="20.100000000000001" customHeight="1" x14ac:dyDescent="0.25">
      <c r="A242" s="227"/>
      <c r="B242" s="233"/>
      <c r="C242" s="210"/>
      <c r="D242" s="336" t="s">
        <v>16</v>
      </c>
      <c r="E242" s="55" t="s">
        <v>45</v>
      </c>
      <c r="F242" s="102"/>
      <c r="G242" s="3" t="s">
        <v>46</v>
      </c>
      <c r="H242" s="3" t="s">
        <v>484</v>
      </c>
      <c r="I242" s="5">
        <v>205321</v>
      </c>
    </row>
    <row r="243" spans="1:11" ht="20.100000000000001" customHeight="1" x14ac:dyDescent="0.25">
      <c r="A243" s="227"/>
      <c r="B243" s="233"/>
      <c r="C243" s="210"/>
      <c r="D243" s="337"/>
      <c r="E243" s="121"/>
      <c r="F243" s="61" t="s">
        <v>51</v>
      </c>
      <c r="G243" s="3" t="s">
        <v>5</v>
      </c>
      <c r="H243" s="3" t="s">
        <v>484</v>
      </c>
      <c r="I243" s="4">
        <v>74.711355473966506</v>
      </c>
    </row>
    <row r="244" spans="1:11" ht="20.100000000000001" customHeight="1" x14ac:dyDescent="0.25">
      <c r="A244" s="227"/>
      <c r="B244" s="233"/>
      <c r="C244" s="210"/>
      <c r="D244" s="334" t="s">
        <v>15</v>
      </c>
      <c r="E244" s="55" t="s">
        <v>45</v>
      </c>
      <c r="F244" s="102"/>
      <c r="G244" s="3" t="s">
        <v>46</v>
      </c>
      <c r="H244" s="3" t="s">
        <v>484</v>
      </c>
      <c r="I244" s="5">
        <v>28988</v>
      </c>
    </row>
    <row r="245" spans="1:11" ht="20.100000000000001" customHeight="1" x14ac:dyDescent="0.25">
      <c r="A245" s="227"/>
      <c r="B245" s="271"/>
      <c r="C245" s="211"/>
      <c r="D245" s="333"/>
      <c r="E245" s="121"/>
      <c r="F245" s="61" t="s">
        <v>51</v>
      </c>
      <c r="G245" s="3" t="s">
        <v>5</v>
      </c>
      <c r="H245" s="3" t="s">
        <v>484</v>
      </c>
      <c r="I245" s="4">
        <v>10.548033432914027</v>
      </c>
    </row>
    <row r="246" spans="1:11" ht="20.100000000000001" customHeight="1" x14ac:dyDescent="0.25">
      <c r="A246" s="227"/>
      <c r="B246" s="338" t="s">
        <v>248</v>
      </c>
      <c r="C246" s="324" t="s">
        <v>30</v>
      </c>
      <c r="D246" s="216"/>
      <c r="E246" s="216"/>
      <c r="F246" s="217"/>
      <c r="G246" s="3" t="s">
        <v>46</v>
      </c>
      <c r="H246" s="3" t="s">
        <v>484</v>
      </c>
      <c r="I246" s="5">
        <f>I253+I256+I258</f>
        <v>166879</v>
      </c>
    </row>
    <row r="247" spans="1:11" ht="20.100000000000001" customHeight="1" x14ac:dyDescent="0.25">
      <c r="A247" s="227"/>
      <c r="B247" s="339"/>
      <c r="C247" s="123"/>
      <c r="D247" s="56" t="s">
        <v>60</v>
      </c>
      <c r="E247" s="128"/>
      <c r="F247" s="129"/>
      <c r="G247" s="3" t="s">
        <v>5</v>
      </c>
      <c r="H247" s="3" t="s">
        <v>484</v>
      </c>
      <c r="I247" s="4">
        <f>(I253+I258)/I256*100</f>
        <v>38.052299368800725</v>
      </c>
    </row>
    <row r="248" spans="1:11" ht="20.100000000000001" customHeight="1" x14ac:dyDescent="0.25">
      <c r="A248" s="227"/>
      <c r="B248" s="339"/>
      <c r="C248" s="123"/>
      <c r="D248" s="56" t="s">
        <v>206</v>
      </c>
      <c r="E248" s="128"/>
      <c r="F248" s="129"/>
      <c r="G248" s="3" t="s">
        <v>5</v>
      </c>
      <c r="H248" s="3" t="s">
        <v>484</v>
      </c>
      <c r="I248" s="28">
        <f>I253/I256*100</f>
        <v>20.359692590233369</v>
      </c>
    </row>
    <row r="249" spans="1:11" ht="20.100000000000001" customHeight="1" x14ac:dyDescent="0.25">
      <c r="A249" s="227"/>
      <c r="B249" s="339"/>
      <c r="C249" s="123"/>
      <c r="D249" s="56" t="s">
        <v>48</v>
      </c>
      <c r="E249" s="128"/>
      <c r="F249" s="129"/>
      <c r="G249" s="3" t="s">
        <v>5</v>
      </c>
      <c r="H249" s="3" t="s">
        <v>484</v>
      </c>
      <c r="I249" s="28">
        <f>I258/I256*100</f>
        <v>17.692606778567352</v>
      </c>
    </row>
    <row r="250" spans="1:11" ht="20.100000000000001" customHeight="1" x14ac:dyDescent="0.25">
      <c r="A250" s="227"/>
      <c r="B250" s="339"/>
      <c r="C250" s="123"/>
      <c r="D250" s="56" t="s">
        <v>54</v>
      </c>
      <c r="E250" s="128"/>
      <c r="F250" s="129"/>
      <c r="G250" s="3" t="s">
        <v>5</v>
      </c>
      <c r="H250" s="3" t="s">
        <v>484</v>
      </c>
      <c r="I250" s="28">
        <f>I258/I253*100</f>
        <v>86.90016659217423</v>
      </c>
    </row>
    <row r="251" spans="1:11" ht="20.100000000000001" customHeight="1" x14ac:dyDescent="0.25">
      <c r="A251" s="227"/>
      <c r="B251" s="339"/>
      <c r="C251" s="209" t="s">
        <v>58</v>
      </c>
      <c r="D251" s="200" t="s">
        <v>13</v>
      </c>
      <c r="E251" s="216"/>
      <c r="F251" s="217"/>
      <c r="G251" s="3" t="s">
        <v>46</v>
      </c>
      <c r="H251" s="3" t="s">
        <v>484</v>
      </c>
      <c r="I251" s="5">
        <v>82464</v>
      </c>
    </row>
    <row r="252" spans="1:11" ht="20.100000000000001" customHeight="1" thickBot="1" x14ac:dyDescent="0.3">
      <c r="A252" s="227"/>
      <c r="B252" s="339"/>
      <c r="C252" s="310"/>
      <c r="D252" s="335" t="s">
        <v>65</v>
      </c>
      <c r="E252" s="305"/>
      <c r="F252" s="306"/>
      <c r="G252" s="50" t="s">
        <v>46</v>
      </c>
      <c r="H252" s="50" t="s">
        <v>484</v>
      </c>
      <c r="I252" s="51">
        <v>84415</v>
      </c>
    </row>
    <row r="253" spans="1:11" ht="20.100000000000001" customHeight="1" thickTop="1" x14ac:dyDescent="0.25">
      <c r="A253" s="228"/>
      <c r="B253" s="340"/>
      <c r="C253" s="107" t="s">
        <v>44</v>
      </c>
      <c r="D253" s="124" t="s">
        <v>405</v>
      </c>
      <c r="E253" s="77" t="s">
        <v>45</v>
      </c>
      <c r="F253" s="102"/>
      <c r="G253" s="48" t="s">
        <v>46</v>
      </c>
      <c r="H253" s="48" t="s">
        <v>484</v>
      </c>
      <c r="I253" s="49">
        <v>24611</v>
      </c>
    </row>
    <row r="254" spans="1:11" s="132" customFormat="1" ht="50.1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K254"/>
    </row>
    <row r="255" spans="1:11" ht="20.100000000000001" customHeight="1" x14ac:dyDescent="0.25">
      <c r="A255" s="203" t="s">
        <v>42</v>
      </c>
      <c r="B255" s="323" t="s">
        <v>52</v>
      </c>
      <c r="C255" s="106" t="s">
        <v>44</v>
      </c>
      <c r="D255" s="124" t="s">
        <v>471</v>
      </c>
      <c r="E255" s="121"/>
      <c r="F255" s="121" t="s">
        <v>51</v>
      </c>
      <c r="G255" s="3" t="s">
        <v>5</v>
      </c>
      <c r="H255" s="3" t="s">
        <v>484</v>
      </c>
      <c r="I255" s="4">
        <f>I253/I246*100</f>
        <v>14.747811288418555</v>
      </c>
    </row>
    <row r="256" spans="1:11" ht="20.100000000000001" customHeight="1" x14ac:dyDescent="0.25">
      <c r="A256" s="227"/>
      <c r="B256" s="323"/>
      <c r="C256" s="106"/>
      <c r="D256" s="336" t="s">
        <v>16</v>
      </c>
      <c r="E256" s="55" t="s">
        <v>45</v>
      </c>
      <c r="F256" s="102"/>
      <c r="G256" s="3" t="s">
        <v>46</v>
      </c>
      <c r="H256" s="3" t="s">
        <v>484</v>
      </c>
      <c r="I256" s="5">
        <v>120881</v>
      </c>
    </row>
    <row r="257" spans="1:9" ht="20.100000000000001" customHeight="1" x14ac:dyDescent="0.25">
      <c r="A257" s="227"/>
      <c r="B257" s="323"/>
      <c r="C257" s="106"/>
      <c r="D257" s="337"/>
      <c r="E257" s="121"/>
      <c r="F257" s="61" t="s">
        <v>51</v>
      </c>
      <c r="G257" s="3" t="s">
        <v>5</v>
      </c>
      <c r="H257" s="3" t="s">
        <v>484</v>
      </c>
      <c r="I257" s="4">
        <v>72.436316133246251</v>
      </c>
    </row>
    <row r="258" spans="1:9" ht="20.100000000000001" customHeight="1" x14ac:dyDescent="0.25">
      <c r="A258" s="227"/>
      <c r="B258" s="323"/>
      <c r="C258" s="106"/>
      <c r="D258" s="334" t="s">
        <v>15</v>
      </c>
      <c r="E258" s="55" t="s">
        <v>45</v>
      </c>
      <c r="F258" s="102"/>
      <c r="G258" s="3" t="s">
        <v>46</v>
      </c>
      <c r="H258" s="3" t="s">
        <v>484</v>
      </c>
      <c r="I258" s="5">
        <v>21387</v>
      </c>
    </row>
    <row r="259" spans="1:9" ht="20.100000000000001" customHeight="1" x14ac:dyDescent="0.25">
      <c r="A259" s="227"/>
      <c r="B259" s="331"/>
      <c r="C259" s="107"/>
      <c r="D259" s="333"/>
      <c r="E259" s="121"/>
      <c r="F259" s="61" t="s">
        <v>51</v>
      </c>
      <c r="G259" s="3" t="s">
        <v>5</v>
      </c>
      <c r="H259" s="3" t="s">
        <v>484</v>
      </c>
      <c r="I259" s="4">
        <v>12.815872578335203</v>
      </c>
    </row>
    <row r="260" spans="1:9" ht="20.100000000000001" customHeight="1" x14ac:dyDescent="0.25">
      <c r="A260" s="227"/>
      <c r="B260" s="218" t="s">
        <v>250</v>
      </c>
      <c r="C260" s="324" t="s">
        <v>30</v>
      </c>
      <c r="D260" s="216"/>
      <c r="E260" s="216"/>
      <c r="F260" s="217"/>
      <c r="G260" s="3" t="s">
        <v>46</v>
      </c>
      <c r="H260" s="3" t="s">
        <v>484</v>
      </c>
      <c r="I260" s="5">
        <f>I267+I269+I271</f>
        <v>50714</v>
      </c>
    </row>
    <row r="261" spans="1:9" ht="20.100000000000001" customHeight="1" x14ac:dyDescent="0.25">
      <c r="A261" s="227"/>
      <c r="B261" s="286"/>
      <c r="C261" s="123"/>
      <c r="D261" s="56" t="s">
        <v>60</v>
      </c>
      <c r="E261" s="128"/>
      <c r="F261" s="129"/>
      <c r="G261" s="3" t="s">
        <v>5</v>
      </c>
      <c r="H261" s="3" t="s">
        <v>484</v>
      </c>
      <c r="I261" s="4">
        <f>(I267+I271)/I269*100</f>
        <v>41.9049750965359</v>
      </c>
    </row>
    <row r="262" spans="1:9" ht="20.100000000000001" customHeight="1" x14ac:dyDescent="0.25">
      <c r="A262" s="227"/>
      <c r="B262" s="286"/>
      <c r="C262" s="123"/>
      <c r="D262" s="56" t="s">
        <v>206</v>
      </c>
      <c r="E262" s="128"/>
      <c r="F262" s="129"/>
      <c r="G262" s="3" t="s">
        <v>5</v>
      </c>
      <c r="H262" s="3" t="s">
        <v>484</v>
      </c>
      <c r="I262" s="4">
        <f>I267/I269*100</f>
        <v>15.717163803234651</v>
      </c>
    </row>
    <row r="263" spans="1:9" ht="20.100000000000001" customHeight="1" x14ac:dyDescent="0.25">
      <c r="A263" s="227"/>
      <c r="B263" s="286"/>
      <c r="C263" s="123"/>
      <c r="D263" s="56" t="s">
        <v>48</v>
      </c>
      <c r="E263" s="128"/>
      <c r="F263" s="129"/>
      <c r="G263" s="3" t="s">
        <v>5</v>
      </c>
      <c r="H263" s="3" t="s">
        <v>484</v>
      </c>
      <c r="I263" s="4">
        <f>I271/I269*100</f>
        <v>26.187811293301248</v>
      </c>
    </row>
    <row r="264" spans="1:9" ht="20.100000000000001" customHeight="1" x14ac:dyDescent="0.25">
      <c r="A264" s="227"/>
      <c r="B264" s="286"/>
      <c r="C264" s="123"/>
      <c r="D264" s="56" t="s">
        <v>54</v>
      </c>
      <c r="E264" s="128"/>
      <c r="F264" s="129"/>
      <c r="G264" s="3" t="s">
        <v>5</v>
      </c>
      <c r="H264" s="3" t="s">
        <v>484</v>
      </c>
      <c r="I264" s="4">
        <f>I271/I267*100</f>
        <v>166.61919173936266</v>
      </c>
    </row>
    <row r="265" spans="1:9" ht="20.100000000000001" customHeight="1" x14ac:dyDescent="0.25">
      <c r="A265" s="227"/>
      <c r="B265" s="286"/>
      <c r="C265" s="209" t="s">
        <v>58</v>
      </c>
      <c r="D265" s="200" t="s">
        <v>13</v>
      </c>
      <c r="E265" s="216"/>
      <c r="F265" s="217"/>
      <c r="G265" s="3" t="s">
        <v>46</v>
      </c>
      <c r="H265" s="3" t="s">
        <v>484</v>
      </c>
      <c r="I265" s="5">
        <v>26040</v>
      </c>
    </row>
    <row r="266" spans="1:9" ht="20.100000000000001" customHeight="1" thickBot="1" x14ac:dyDescent="0.3">
      <c r="A266" s="227"/>
      <c r="B266" s="286"/>
      <c r="C266" s="310"/>
      <c r="D266" s="335" t="s">
        <v>65</v>
      </c>
      <c r="E266" s="305"/>
      <c r="F266" s="306"/>
      <c r="G266" s="50" t="s">
        <v>46</v>
      </c>
      <c r="H266" s="50" t="s">
        <v>484</v>
      </c>
      <c r="I266" s="51">
        <v>24674</v>
      </c>
    </row>
    <row r="267" spans="1:9" ht="20.100000000000001" customHeight="1" thickTop="1" x14ac:dyDescent="0.25">
      <c r="A267" s="227"/>
      <c r="B267" s="286"/>
      <c r="C267" s="210" t="s">
        <v>44</v>
      </c>
      <c r="D267" s="332" t="s">
        <v>470</v>
      </c>
      <c r="E267" s="55" t="s">
        <v>45</v>
      </c>
      <c r="F267" s="102"/>
      <c r="G267" s="48" t="s">
        <v>46</v>
      </c>
      <c r="H267" s="48" t="s">
        <v>484</v>
      </c>
      <c r="I267" s="49">
        <v>5617</v>
      </c>
    </row>
    <row r="268" spans="1:9" ht="20.100000000000001" customHeight="1" x14ac:dyDescent="0.25">
      <c r="A268" s="227"/>
      <c r="B268" s="286"/>
      <c r="C268" s="210"/>
      <c r="D268" s="333"/>
      <c r="E268" s="121"/>
      <c r="F268" s="61" t="s">
        <v>51</v>
      </c>
      <c r="G268" s="3" t="s">
        <v>5</v>
      </c>
      <c r="H268" s="3" t="s">
        <v>484</v>
      </c>
      <c r="I268" s="4">
        <v>11.07583704696928</v>
      </c>
    </row>
    <row r="269" spans="1:9" ht="20.100000000000001" customHeight="1" x14ac:dyDescent="0.25">
      <c r="A269" s="227"/>
      <c r="B269" s="286"/>
      <c r="C269" s="210"/>
      <c r="D269" s="336" t="s">
        <v>16</v>
      </c>
      <c r="E269" s="55" t="s">
        <v>45</v>
      </c>
      <c r="F269" s="102"/>
      <c r="G269" s="3" t="s">
        <v>46</v>
      </c>
      <c r="H269" s="3" t="s">
        <v>484</v>
      </c>
      <c r="I269" s="5">
        <v>35738</v>
      </c>
    </row>
    <row r="270" spans="1:9" ht="20.100000000000001" customHeight="1" x14ac:dyDescent="0.25">
      <c r="A270" s="227"/>
      <c r="B270" s="286"/>
      <c r="C270" s="210"/>
      <c r="D270" s="337"/>
      <c r="E270" s="121"/>
      <c r="F270" s="61" t="s">
        <v>51</v>
      </c>
      <c r="G270" s="3" t="s">
        <v>5</v>
      </c>
      <c r="H270" s="3" t="s">
        <v>484</v>
      </c>
      <c r="I270" s="4">
        <v>70.46969278700162</v>
      </c>
    </row>
    <row r="271" spans="1:9" ht="20.100000000000001" customHeight="1" x14ac:dyDescent="0.25">
      <c r="A271" s="227"/>
      <c r="B271" s="286"/>
      <c r="C271" s="210"/>
      <c r="D271" s="334" t="s">
        <v>15</v>
      </c>
      <c r="E271" s="55" t="s">
        <v>45</v>
      </c>
      <c r="F271" s="102"/>
      <c r="G271" s="3" t="s">
        <v>46</v>
      </c>
      <c r="H271" s="3" t="s">
        <v>484</v>
      </c>
      <c r="I271" s="5">
        <v>9359</v>
      </c>
    </row>
    <row r="272" spans="1:9" ht="20.100000000000001" customHeight="1" x14ac:dyDescent="0.25">
      <c r="A272" s="227"/>
      <c r="B272" s="287"/>
      <c r="C272" s="211"/>
      <c r="D272" s="333"/>
      <c r="E272" s="121"/>
      <c r="F272" s="61" t="s">
        <v>51</v>
      </c>
      <c r="G272" s="3" t="s">
        <v>5</v>
      </c>
      <c r="H272" s="3" t="s">
        <v>484</v>
      </c>
      <c r="I272" s="4">
        <v>18.454470166029104</v>
      </c>
    </row>
    <row r="273" spans="1:9" ht="20.100000000000001" customHeight="1" x14ac:dyDescent="0.25">
      <c r="A273" s="227"/>
      <c r="B273" s="212" t="s">
        <v>161</v>
      </c>
      <c r="C273" s="324" t="s">
        <v>30</v>
      </c>
      <c r="D273" s="216"/>
      <c r="E273" s="216"/>
      <c r="F273" s="217"/>
      <c r="G273" s="3" t="s">
        <v>46</v>
      </c>
      <c r="H273" s="3" t="s">
        <v>484</v>
      </c>
      <c r="I273" s="5">
        <f>I280+I282+I284</f>
        <v>77761</v>
      </c>
    </row>
    <row r="274" spans="1:9" ht="20.100000000000001" customHeight="1" x14ac:dyDescent="0.25">
      <c r="A274" s="227"/>
      <c r="B274" s="239"/>
      <c r="C274" s="123"/>
      <c r="D274" s="56" t="s">
        <v>60</v>
      </c>
      <c r="E274" s="128"/>
      <c r="F274" s="129"/>
      <c r="G274" s="3" t="s">
        <v>5</v>
      </c>
      <c r="H274" s="3" t="s">
        <v>484</v>
      </c>
      <c r="I274" s="4">
        <f>(I280+I284)/I282*100</f>
        <v>39.172065719296988</v>
      </c>
    </row>
    <row r="275" spans="1:9" ht="20.100000000000001" customHeight="1" x14ac:dyDescent="0.25">
      <c r="A275" s="227"/>
      <c r="B275" s="239"/>
      <c r="C275" s="123"/>
      <c r="D275" s="56" t="s">
        <v>206</v>
      </c>
      <c r="E275" s="128"/>
      <c r="F275" s="129"/>
      <c r="G275" s="3" t="s">
        <v>5</v>
      </c>
      <c r="H275" s="3" t="s">
        <v>484</v>
      </c>
      <c r="I275" s="4">
        <f>I280/I282*100</f>
        <v>21.315817732755843</v>
      </c>
    </row>
    <row r="276" spans="1:9" ht="20.100000000000001" customHeight="1" x14ac:dyDescent="0.25">
      <c r="A276" s="227"/>
      <c r="B276" s="239"/>
      <c r="C276" s="123"/>
      <c r="D276" s="56" t="s">
        <v>48</v>
      </c>
      <c r="E276" s="128"/>
      <c r="F276" s="129"/>
      <c r="G276" s="3" t="s">
        <v>5</v>
      </c>
      <c r="H276" s="3" t="s">
        <v>484</v>
      </c>
      <c r="I276" s="4">
        <f>I284/I282*100</f>
        <v>17.856247986541145</v>
      </c>
    </row>
    <row r="277" spans="1:9" ht="20.100000000000001" customHeight="1" x14ac:dyDescent="0.25">
      <c r="A277" s="227"/>
      <c r="B277" s="239"/>
      <c r="C277" s="123"/>
      <c r="D277" s="56" t="s">
        <v>54</v>
      </c>
      <c r="E277" s="128"/>
      <c r="F277" s="129"/>
      <c r="G277" s="3" t="s">
        <v>5</v>
      </c>
      <c r="H277" s="3" t="s">
        <v>484</v>
      </c>
      <c r="I277" s="4">
        <f>I284/I280*100</f>
        <v>83.76994122586062</v>
      </c>
    </row>
    <row r="278" spans="1:9" ht="20.100000000000001" customHeight="1" x14ac:dyDescent="0.25">
      <c r="A278" s="227"/>
      <c r="B278" s="239"/>
      <c r="C278" s="209" t="s">
        <v>58</v>
      </c>
      <c r="D278" s="200" t="s">
        <v>13</v>
      </c>
      <c r="E278" s="216"/>
      <c r="F278" s="217"/>
      <c r="G278" s="3" t="s">
        <v>46</v>
      </c>
      <c r="H278" s="3" t="s">
        <v>484</v>
      </c>
      <c r="I278" s="5">
        <v>39121</v>
      </c>
    </row>
    <row r="279" spans="1:9" ht="20.100000000000001" customHeight="1" thickBot="1" x14ac:dyDescent="0.3">
      <c r="A279" s="227"/>
      <c r="B279" s="239"/>
      <c r="C279" s="310"/>
      <c r="D279" s="335" t="s">
        <v>65</v>
      </c>
      <c r="E279" s="305"/>
      <c r="F279" s="306"/>
      <c r="G279" s="50" t="s">
        <v>46</v>
      </c>
      <c r="H279" s="50" t="s">
        <v>484</v>
      </c>
      <c r="I279" s="51">
        <v>38640</v>
      </c>
    </row>
    <row r="280" spans="1:9" ht="20.100000000000001" customHeight="1" thickTop="1" x14ac:dyDescent="0.25">
      <c r="A280" s="227"/>
      <c r="B280" s="239"/>
      <c r="C280" s="210" t="s">
        <v>44</v>
      </c>
      <c r="D280" s="332" t="s">
        <v>470</v>
      </c>
      <c r="E280" s="55" t="s">
        <v>45</v>
      </c>
      <c r="F280" s="102"/>
      <c r="G280" s="48" t="s">
        <v>46</v>
      </c>
      <c r="H280" s="48" t="s">
        <v>484</v>
      </c>
      <c r="I280" s="49">
        <v>11910</v>
      </c>
    </row>
    <row r="281" spans="1:9" ht="20.100000000000001" customHeight="1" x14ac:dyDescent="0.25">
      <c r="A281" s="227"/>
      <c r="B281" s="239"/>
      <c r="C281" s="210"/>
      <c r="D281" s="333"/>
      <c r="E281" s="121"/>
      <c r="F281" s="61" t="s">
        <v>51</v>
      </c>
      <c r="G281" s="3" t="s">
        <v>5</v>
      </c>
      <c r="H281" s="3" t="s">
        <v>484</v>
      </c>
      <c r="I281" s="4">
        <v>15.316161057599567</v>
      </c>
    </row>
    <row r="282" spans="1:9" ht="20.100000000000001" customHeight="1" x14ac:dyDescent="0.25">
      <c r="A282" s="227"/>
      <c r="B282" s="239"/>
      <c r="C282" s="210"/>
      <c r="D282" s="336" t="s">
        <v>16</v>
      </c>
      <c r="E282" s="55" t="s">
        <v>45</v>
      </c>
      <c r="F282" s="102"/>
      <c r="G282" s="3" t="s">
        <v>46</v>
      </c>
      <c r="H282" s="3" t="s">
        <v>484</v>
      </c>
      <c r="I282" s="5">
        <v>55874</v>
      </c>
    </row>
    <row r="283" spans="1:9" ht="20.100000000000001" customHeight="1" x14ac:dyDescent="0.25">
      <c r="A283" s="227"/>
      <c r="B283" s="239"/>
      <c r="C283" s="210"/>
      <c r="D283" s="337"/>
      <c r="E283" s="121"/>
      <c r="F283" s="61" t="s">
        <v>51</v>
      </c>
      <c r="G283" s="3" t="s">
        <v>5</v>
      </c>
      <c r="H283" s="3" t="s">
        <v>484</v>
      </c>
      <c r="I283" s="4">
        <v>71.853499826391115</v>
      </c>
    </row>
    <row r="284" spans="1:9" ht="20.100000000000001" customHeight="1" x14ac:dyDescent="0.25">
      <c r="A284" s="227"/>
      <c r="B284" s="239"/>
      <c r="C284" s="210"/>
      <c r="D284" s="343" t="s">
        <v>15</v>
      </c>
      <c r="E284" s="55" t="s">
        <v>45</v>
      </c>
      <c r="F284" s="102"/>
      <c r="G284" s="3" t="s">
        <v>46</v>
      </c>
      <c r="H284" s="3" t="s">
        <v>484</v>
      </c>
      <c r="I284" s="5">
        <v>9977</v>
      </c>
    </row>
    <row r="285" spans="1:9" ht="20.100000000000001" customHeight="1" x14ac:dyDescent="0.25">
      <c r="A285" s="227"/>
      <c r="B285" s="240"/>
      <c r="C285" s="211"/>
      <c r="D285" s="344"/>
      <c r="E285" s="121"/>
      <c r="F285" s="61" t="s">
        <v>51</v>
      </c>
      <c r="G285" s="3" t="s">
        <v>5</v>
      </c>
      <c r="H285" s="3" t="s">
        <v>484</v>
      </c>
      <c r="I285" s="4">
        <v>12.830339116009309</v>
      </c>
    </row>
    <row r="286" spans="1:9" ht="20.100000000000001" customHeight="1" x14ac:dyDescent="0.25">
      <c r="A286" s="227"/>
      <c r="B286" s="218" t="s">
        <v>53</v>
      </c>
      <c r="C286" s="324" t="s">
        <v>30</v>
      </c>
      <c r="D286" s="216"/>
      <c r="E286" s="216"/>
      <c r="F286" s="217"/>
      <c r="G286" s="3" t="s">
        <v>46</v>
      </c>
      <c r="H286" s="3" t="s">
        <v>484</v>
      </c>
      <c r="I286" s="5">
        <f>I294+I296+I298</f>
        <v>86420</v>
      </c>
    </row>
    <row r="287" spans="1:9" ht="20.100000000000001" customHeight="1" x14ac:dyDescent="0.25">
      <c r="A287" s="227"/>
      <c r="B287" s="225"/>
      <c r="C287" s="123"/>
      <c r="D287" s="56" t="s">
        <v>60</v>
      </c>
      <c r="E287" s="128"/>
      <c r="F287" s="129"/>
      <c r="G287" s="3" t="s">
        <v>5</v>
      </c>
      <c r="H287" s="3" t="s">
        <v>484</v>
      </c>
      <c r="I287" s="28">
        <f>(I294+I298)/I296*100</f>
        <v>38.243245404955765</v>
      </c>
    </row>
    <row r="288" spans="1:9" ht="20.100000000000001" customHeight="1" x14ac:dyDescent="0.25">
      <c r="A288" s="227"/>
      <c r="B288" s="225"/>
      <c r="C288" s="123"/>
      <c r="D288" s="56" t="s">
        <v>206</v>
      </c>
      <c r="E288" s="128"/>
      <c r="F288" s="129"/>
      <c r="G288" s="3" t="s">
        <v>5</v>
      </c>
      <c r="H288" s="3" t="s">
        <v>484</v>
      </c>
      <c r="I288" s="28">
        <f>I294/I296*100</f>
        <v>19.379968966454978</v>
      </c>
    </row>
    <row r="289" spans="1:11" ht="20.100000000000001" customHeight="1" x14ac:dyDescent="0.25">
      <c r="A289" s="228"/>
      <c r="B289" s="219"/>
      <c r="C289" s="120"/>
      <c r="D289" s="56" t="s">
        <v>48</v>
      </c>
      <c r="E289" s="128"/>
      <c r="F289" s="129"/>
      <c r="G289" s="3" t="s">
        <v>5</v>
      </c>
      <c r="H289" s="3" t="s">
        <v>484</v>
      </c>
      <c r="I289" s="28">
        <f>I298/I296*100</f>
        <v>18.863276438500794</v>
      </c>
    </row>
    <row r="290" spans="1:11" s="132" customFormat="1" ht="50.1" customHeight="1" x14ac:dyDescent="0.25">
      <c r="A290" s="12"/>
      <c r="B290" s="12"/>
      <c r="C290" s="12"/>
      <c r="D290" s="12"/>
      <c r="E290" s="12"/>
      <c r="F290" s="12"/>
      <c r="G290" s="9"/>
      <c r="H290" s="9"/>
      <c r="I290" s="9"/>
      <c r="K290"/>
    </row>
    <row r="291" spans="1:11" ht="20.100000000000001" customHeight="1" x14ac:dyDescent="0.25">
      <c r="A291" s="203" t="s">
        <v>42</v>
      </c>
      <c r="B291" s="225" t="s">
        <v>53</v>
      </c>
      <c r="C291" s="123"/>
      <c r="D291" s="57" t="s">
        <v>54</v>
      </c>
      <c r="E291" s="58"/>
      <c r="F291" s="59"/>
      <c r="G291" s="3" t="s">
        <v>5</v>
      </c>
      <c r="H291" s="3" t="s">
        <v>484</v>
      </c>
      <c r="I291" s="28">
        <f>I298/I294*100</f>
        <v>97.333883615352875</v>
      </c>
    </row>
    <row r="292" spans="1:11" ht="20.100000000000001" customHeight="1" x14ac:dyDescent="0.25">
      <c r="A292" s="227"/>
      <c r="B292" s="225"/>
      <c r="C292" s="209" t="s">
        <v>58</v>
      </c>
      <c r="D292" s="200" t="s">
        <v>13</v>
      </c>
      <c r="E292" s="216"/>
      <c r="F292" s="217"/>
      <c r="G292" s="3" t="s">
        <v>46</v>
      </c>
      <c r="H292" s="3" t="s">
        <v>484</v>
      </c>
      <c r="I292" s="5">
        <v>44356</v>
      </c>
    </row>
    <row r="293" spans="1:11" ht="20.100000000000001" customHeight="1" thickBot="1" x14ac:dyDescent="0.3">
      <c r="A293" s="227"/>
      <c r="B293" s="225"/>
      <c r="C293" s="310"/>
      <c r="D293" s="335" t="s">
        <v>65</v>
      </c>
      <c r="E293" s="305"/>
      <c r="F293" s="306"/>
      <c r="G293" s="50" t="s">
        <v>46</v>
      </c>
      <c r="H293" s="50" t="s">
        <v>484</v>
      </c>
      <c r="I293" s="51">
        <v>42064</v>
      </c>
    </row>
    <row r="294" spans="1:11" ht="20.100000000000001" customHeight="1" thickTop="1" x14ac:dyDescent="0.25">
      <c r="A294" s="227"/>
      <c r="B294" s="225"/>
      <c r="C294" s="210" t="s">
        <v>44</v>
      </c>
      <c r="D294" s="332" t="s">
        <v>470</v>
      </c>
      <c r="E294" s="55" t="s">
        <v>45</v>
      </c>
      <c r="F294" s="102"/>
      <c r="G294" s="48" t="s">
        <v>46</v>
      </c>
      <c r="H294" s="48" t="s">
        <v>484</v>
      </c>
      <c r="I294" s="49">
        <v>12115</v>
      </c>
    </row>
    <row r="295" spans="1:11" ht="20.100000000000001" customHeight="1" x14ac:dyDescent="0.25">
      <c r="A295" s="227"/>
      <c r="B295" s="225"/>
      <c r="C295" s="210"/>
      <c r="D295" s="333"/>
      <c r="E295" s="121"/>
      <c r="F295" s="61" t="s">
        <v>51</v>
      </c>
      <c r="G295" s="3" t="s">
        <v>5</v>
      </c>
      <c r="H295" s="3" t="s">
        <v>484</v>
      </c>
      <c r="I295" s="4">
        <v>14.018745660726683</v>
      </c>
    </row>
    <row r="296" spans="1:11" ht="20.100000000000001" customHeight="1" x14ac:dyDescent="0.25">
      <c r="A296" s="227"/>
      <c r="B296" s="225"/>
      <c r="C296" s="210"/>
      <c r="D296" s="336" t="s">
        <v>16</v>
      </c>
      <c r="E296" s="55" t="s">
        <v>45</v>
      </c>
      <c r="F296" s="102"/>
      <c r="G296" s="3" t="s">
        <v>46</v>
      </c>
      <c r="H296" s="3" t="s">
        <v>484</v>
      </c>
      <c r="I296" s="5">
        <v>62513</v>
      </c>
    </row>
    <row r="297" spans="1:11" ht="20.100000000000001" customHeight="1" x14ac:dyDescent="0.25">
      <c r="A297" s="227"/>
      <c r="B297" s="225"/>
      <c r="C297" s="210"/>
      <c r="D297" s="337"/>
      <c r="E297" s="121"/>
      <c r="F297" s="61" t="s">
        <v>51</v>
      </c>
      <c r="G297" s="3" t="s">
        <v>5</v>
      </c>
      <c r="H297" s="3" t="s">
        <v>484</v>
      </c>
      <c r="I297" s="4">
        <v>72.336264753529278</v>
      </c>
    </row>
    <row r="298" spans="1:11" ht="20.100000000000001" customHeight="1" x14ac:dyDescent="0.25">
      <c r="A298" s="227"/>
      <c r="B298" s="225"/>
      <c r="C298" s="210"/>
      <c r="D298" s="334" t="s">
        <v>15</v>
      </c>
      <c r="E298" s="55" t="s">
        <v>45</v>
      </c>
      <c r="F298" s="102"/>
      <c r="G298" s="3" t="s">
        <v>46</v>
      </c>
      <c r="H298" s="3" t="s">
        <v>484</v>
      </c>
      <c r="I298" s="5">
        <v>11792</v>
      </c>
    </row>
    <row r="299" spans="1:11" ht="20.100000000000001" customHeight="1" x14ac:dyDescent="0.25">
      <c r="A299" s="227"/>
      <c r="B299" s="219"/>
      <c r="C299" s="211"/>
      <c r="D299" s="333"/>
      <c r="E299" s="121"/>
      <c r="F299" s="61" t="s">
        <v>51</v>
      </c>
      <c r="G299" s="3" t="s">
        <v>5</v>
      </c>
      <c r="H299" s="3" t="s">
        <v>484</v>
      </c>
      <c r="I299" s="4">
        <v>13.644989585744041</v>
      </c>
    </row>
    <row r="300" spans="1:11" ht="20.100000000000001" customHeight="1" x14ac:dyDescent="0.25">
      <c r="A300" s="227"/>
      <c r="B300" s="218" t="s">
        <v>36</v>
      </c>
      <c r="C300" s="324" t="s">
        <v>30</v>
      </c>
      <c r="D300" s="216"/>
      <c r="E300" s="216"/>
      <c r="F300" s="217"/>
      <c r="G300" s="3" t="s">
        <v>46</v>
      </c>
      <c r="H300" s="3" t="s">
        <v>484</v>
      </c>
      <c r="I300" s="5">
        <f>I307+I309+I311</f>
        <v>92645</v>
      </c>
    </row>
    <row r="301" spans="1:11" ht="20.100000000000001" customHeight="1" x14ac:dyDescent="0.25">
      <c r="A301" s="227"/>
      <c r="B301" s="286"/>
      <c r="C301" s="123"/>
      <c r="D301" s="56" t="s">
        <v>60</v>
      </c>
      <c r="E301" s="128"/>
      <c r="F301" s="129"/>
      <c r="G301" s="3" t="s">
        <v>5</v>
      </c>
      <c r="H301" s="3" t="s">
        <v>484</v>
      </c>
      <c r="I301" s="4">
        <f>(I307+I311)/I309*100</f>
        <v>38.257547493620258</v>
      </c>
    </row>
    <row r="302" spans="1:11" ht="20.100000000000001" customHeight="1" x14ac:dyDescent="0.25">
      <c r="A302" s="227"/>
      <c r="B302" s="286"/>
      <c r="C302" s="123"/>
      <c r="D302" s="56" t="s">
        <v>206</v>
      </c>
      <c r="E302" s="128"/>
      <c r="F302" s="129"/>
      <c r="G302" s="3" t="s">
        <v>5</v>
      </c>
      <c r="H302" s="3" t="s">
        <v>484</v>
      </c>
      <c r="I302" s="4">
        <f>I307/I309*100</f>
        <v>23.954991120595743</v>
      </c>
    </row>
    <row r="303" spans="1:11" ht="20.100000000000001" customHeight="1" x14ac:dyDescent="0.25">
      <c r="A303" s="227"/>
      <c r="B303" s="286"/>
      <c r="C303" s="123"/>
      <c r="D303" s="56" t="s">
        <v>48</v>
      </c>
      <c r="E303" s="128"/>
      <c r="F303" s="129"/>
      <c r="G303" s="3" t="s">
        <v>5</v>
      </c>
      <c r="H303" s="3" t="s">
        <v>484</v>
      </c>
      <c r="I303" s="4">
        <f>I311/I309*100</f>
        <v>14.302556373024519</v>
      </c>
    </row>
    <row r="304" spans="1:11" ht="20.100000000000001" customHeight="1" x14ac:dyDescent="0.25">
      <c r="A304" s="227"/>
      <c r="B304" s="286"/>
      <c r="C304" s="123"/>
      <c r="D304" s="56" t="s">
        <v>54</v>
      </c>
      <c r="E304" s="128"/>
      <c r="F304" s="129"/>
      <c r="G304" s="3" t="s">
        <v>5</v>
      </c>
      <c r="H304" s="3" t="s">
        <v>484</v>
      </c>
      <c r="I304" s="4">
        <f>I311/I307*100</f>
        <v>59.705955644156496</v>
      </c>
    </row>
    <row r="305" spans="1:9" ht="20.100000000000001" customHeight="1" x14ac:dyDescent="0.25">
      <c r="A305" s="227"/>
      <c r="B305" s="286"/>
      <c r="C305" s="209" t="s">
        <v>58</v>
      </c>
      <c r="D305" s="200" t="s">
        <v>13</v>
      </c>
      <c r="E305" s="216"/>
      <c r="F305" s="217"/>
      <c r="G305" s="3" t="s">
        <v>46</v>
      </c>
      <c r="H305" s="3" t="s">
        <v>484</v>
      </c>
      <c r="I305" s="5">
        <v>46731</v>
      </c>
    </row>
    <row r="306" spans="1:9" ht="20.100000000000001" customHeight="1" thickBot="1" x14ac:dyDescent="0.3">
      <c r="A306" s="227"/>
      <c r="B306" s="286"/>
      <c r="C306" s="310"/>
      <c r="D306" s="335" t="s">
        <v>65</v>
      </c>
      <c r="E306" s="305"/>
      <c r="F306" s="306"/>
      <c r="G306" s="50" t="s">
        <v>46</v>
      </c>
      <c r="H306" s="50" t="s">
        <v>484</v>
      </c>
      <c r="I306" s="51">
        <v>45914</v>
      </c>
    </row>
    <row r="307" spans="1:9" ht="20.100000000000001" customHeight="1" thickTop="1" x14ac:dyDescent="0.25">
      <c r="A307" s="227"/>
      <c r="B307" s="286"/>
      <c r="C307" s="210" t="s">
        <v>44</v>
      </c>
      <c r="D307" s="332" t="s">
        <v>470</v>
      </c>
      <c r="E307" s="55" t="s">
        <v>45</v>
      </c>
      <c r="F307" s="102"/>
      <c r="G307" s="48" t="s">
        <v>46</v>
      </c>
      <c r="H307" s="48" t="s">
        <v>484</v>
      </c>
      <c r="I307" s="49">
        <v>16052</v>
      </c>
    </row>
    <row r="308" spans="1:9" ht="20.100000000000001" customHeight="1" x14ac:dyDescent="0.25">
      <c r="A308" s="227"/>
      <c r="B308" s="286"/>
      <c r="C308" s="210"/>
      <c r="D308" s="333"/>
      <c r="E308" s="121"/>
      <c r="F308" s="61" t="s">
        <v>51</v>
      </c>
      <c r="G308" s="3" t="s">
        <v>5</v>
      </c>
      <c r="H308" s="3" t="s">
        <v>484</v>
      </c>
      <c r="I308" s="4">
        <v>17.326353284041232</v>
      </c>
    </row>
    <row r="309" spans="1:9" ht="20.100000000000001" customHeight="1" x14ac:dyDescent="0.25">
      <c r="A309" s="227"/>
      <c r="B309" s="286"/>
      <c r="C309" s="210"/>
      <c r="D309" s="336" t="s">
        <v>16</v>
      </c>
      <c r="E309" s="55" t="s">
        <v>45</v>
      </c>
      <c r="F309" s="102"/>
      <c r="G309" s="3" t="s">
        <v>46</v>
      </c>
      <c r="H309" s="3" t="s">
        <v>484</v>
      </c>
      <c r="I309" s="5">
        <v>67009</v>
      </c>
    </row>
    <row r="310" spans="1:9" ht="20.100000000000001" customHeight="1" x14ac:dyDescent="0.25">
      <c r="A310" s="227"/>
      <c r="B310" s="286"/>
      <c r="C310" s="210"/>
      <c r="D310" s="337"/>
      <c r="E310" s="121"/>
      <c r="F310" s="61" t="s">
        <v>51</v>
      </c>
      <c r="G310" s="3" t="s">
        <v>5</v>
      </c>
      <c r="H310" s="3" t="s">
        <v>484</v>
      </c>
      <c r="I310" s="4">
        <v>72.328781909439257</v>
      </c>
    </row>
    <row r="311" spans="1:9" ht="20.100000000000001" customHeight="1" x14ac:dyDescent="0.25">
      <c r="A311" s="227"/>
      <c r="B311" s="286"/>
      <c r="C311" s="210"/>
      <c r="D311" s="334" t="s">
        <v>15</v>
      </c>
      <c r="E311" s="55" t="s">
        <v>45</v>
      </c>
      <c r="F311" s="102"/>
      <c r="G311" s="3" t="s">
        <v>46</v>
      </c>
      <c r="H311" s="3" t="s">
        <v>484</v>
      </c>
      <c r="I311" s="5">
        <v>9584</v>
      </c>
    </row>
    <row r="312" spans="1:9" ht="20.100000000000001" customHeight="1" x14ac:dyDescent="0.25">
      <c r="A312" s="227"/>
      <c r="B312" s="287"/>
      <c r="C312" s="211"/>
      <c r="D312" s="333"/>
      <c r="E312" s="121"/>
      <c r="F312" s="61" t="s">
        <v>51</v>
      </c>
      <c r="G312" s="3" t="s">
        <v>5</v>
      </c>
      <c r="H312" s="3" t="s">
        <v>484</v>
      </c>
      <c r="I312" s="4">
        <v>10.34486480651951</v>
      </c>
    </row>
    <row r="313" spans="1:9" ht="20.100000000000001" customHeight="1" x14ac:dyDescent="0.25">
      <c r="A313" s="227"/>
      <c r="B313" s="212" t="s">
        <v>151</v>
      </c>
      <c r="C313" s="324" t="s">
        <v>30</v>
      </c>
      <c r="D313" s="216"/>
      <c r="E313" s="216"/>
      <c r="F313" s="217"/>
      <c r="G313" s="3" t="s">
        <v>46</v>
      </c>
      <c r="H313" s="3" t="s">
        <v>484</v>
      </c>
      <c r="I313" s="5">
        <f>I320+I322+I324</f>
        <v>57993</v>
      </c>
    </row>
    <row r="314" spans="1:9" ht="20.100000000000001" customHeight="1" x14ac:dyDescent="0.25">
      <c r="A314" s="227"/>
      <c r="B314" s="239"/>
      <c r="C314" s="123"/>
      <c r="D314" s="56" t="s">
        <v>60</v>
      </c>
      <c r="E314" s="128"/>
      <c r="F314" s="129"/>
      <c r="G314" s="3" t="s">
        <v>5</v>
      </c>
      <c r="H314" s="3" t="s">
        <v>484</v>
      </c>
      <c r="I314" s="4">
        <f>(I320+I324)/I322*100</f>
        <v>35.662487133901003</v>
      </c>
    </row>
    <row r="315" spans="1:9" ht="20.100000000000001" customHeight="1" x14ac:dyDescent="0.25">
      <c r="A315" s="227"/>
      <c r="B315" s="239"/>
      <c r="C315" s="123"/>
      <c r="D315" s="56" t="s">
        <v>206</v>
      </c>
      <c r="E315" s="128"/>
      <c r="F315" s="129"/>
      <c r="G315" s="3" t="s">
        <v>5</v>
      </c>
      <c r="H315" s="3" t="s">
        <v>484</v>
      </c>
      <c r="I315" s="4">
        <f>I320/I322*100</f>
        <v>21.158884626181344</v>
      </c>
    </row>
    <row r="316" spans="1:9" ht="20.100000000000001" customHeight="1" x14ac:dyDescent="0.25">
      <c r="A316" s="227"/>
      <c r="B316" s="239"/>
      <c r="C316" s="123"/>
      <c r="D316" s="56" t="s">
        <v>48</v>
      </c>
      <c r="E316" s="128"/>
      <c r="F316" s="129"/>
      <c r="G316" s="3" t="s">
        <v>5</v>
      </c>
      <c r="H316" s="3" t="s">
        <v>484</v>
      </c>
      <c r="I316" s="4">
        <f>I324/I322*100</f>
        <v>14.503602507719659</v>
      </c>
    </row>
    <row r="317" spans="1:9" ht="20.100000000000001" customHeight="1" x14ac:dyDescent="0.25">
      <c r="A317" s="227"/>
      <c r="B317" s="239"/>
      <c r="C317" s="123"/>
      <c r="D317" s="56" t="s">
        <v>54</v>
      </c>
      <c r="E317" s="128"/>
      <c r="F317" s="129"/>
      <c r="G317" s="3" t="s">
        <v>5</v>
      </c>
      <c r="H317" s="3" t="s">
        <v>484</v>
      </c>
      <c r="I317" s="4">
        <f>I324/I320*100</f>
        <v>68.546158098396901</v>
      </c>
    </row>
    <row r="318" spans="1:9" ht="20.100000000000001" customHeight="1" x14ac:dyDescent="0.25">
      <c r="A318" s="227"/>
      <c r="B318" s="239"/>
      <c r="C318" s="209" t="s">
        <v>58</v>
      </c>
      <c r="D318" s="200" t="s">
        <v>13</v>
      </c>
      <c r="E318" s="216"/>
      <c r="F318" s="217"/>
      <c r="G318" s="3" t="s">
        <v>46</v>
      </c>
      <c r="H318" s="3" t="s">
        <v>484</v>
      </c>
      <c r="I318" s="5">
        <v>29133</v>
      </c>
    </row>
    <row r="319" spans="1:9" ht="20.100000000000001" customHeight="1" thickBot="1" x14ac:dyDescent="0.3">
      <c r="A319" s="227"/>
      <c r="B319" s="239"/>
      <c r="C319" s="310"/>
      <c r="D319" s="335" t="s">
        <v>65</v>
      </c>
      <c r="E319" s="305"/>
      <c r="F319" s="306"/>
      <c r="G319" s="50" t="s">
        <v>46</v>
      </c>
      <c r="H319" s="50" t="s">
        <v>484</v>
      </c>
      <c r="I319" s="51">
        <v>28860</v>
      </c>
    </row>
    <row r="320" spans="1:9" ht="20.100000000000001" customHeight="1" thickTop="1" x14ac:dyDescent="0.25">
      <c r="A320" s="227"/>
      <c r="B320" s="239"/>
      <c r="C320" s="210" t="s">
        <v>44</v>
      </c>
      <c r="D320" s="332" t="s">
        <v>470</v>
      </c>
      <c r="E320" s="55" t="s">
        <v>45</v>
      </c>
      <c r="F320" s="102"/>
      <c r="G320" s="48" t="s">
        <v>46</v>
      </c>
      <c r="H320" s="48" t="s">
        <v>484</v>
      </c>
      <c r="I320" s="49">
        <v>9045</v>
      </c>
    </row>
    <row r="321" spans="1:11" ht="20.100000000000001" customHeight="1" x14ac:dyDescent="0.25">
      <c r="A321" s="227"/>
      <c r="B321" s="239"/>
      <c r="C321" s="210"/>
      <c r="D321" s="333"/>
      <c r="E321" s="121"/>
      <c r="F321" s="61" t="s">
        <v>51</v>
      </c>
      <c r="G321" s="3" t="s">
        <v>5</v>
      </c>
      <c r="H321" s="3" t="s">
        <v>484</v>
      </c>
      <c r="I321" s="4">
        <v>15.596709947752316</v>
      </c>
    </row>
    <row r="322" spans="1:11" ht="20.100000000000001" customHeight="1" x14ac:dyDescent="0.25">
      <c r="A322" s="227"/>
      <c r="B322" s="239"/>
      <c r="C322" s="210"/>
      <c r="D322" s="336" t="s">
        <v>16</v>
      </c>
      <c r="E322" s="55" t="s">
        <v>45</v>
      </c>
      <c r="F322" s="102"/>
      <c r="G322" s="3" t="s">
        <v>46</v>
      </c>
      <c r="H322" s="3" t="s">
        <v>484</v>
      </c>
      <c r="I322" s="5">
        <v>42748</v>
      </c>
    </row>
    <row r="323" spans="1:11" ht="20.100000000000001" customHeight="1" x14ac:dyDescent="0.25">
      <c r="A323" s="227"/>
      <c r="B323" s="239"/>
      <c r="C323" s="210"/>
      <c r="D323" s="337"/>
      <c r="E323" s="121"/>
      <c r="F323" s="61" t="s">
        <v>51</v>
      </c>
      <c r="G323" s="3" t="s">
        <v>5</v>
      </c>
      <c r="H323" s="3" t="s">
        <v>484</v>
      </c>
      <c r="I323" s="4">
        <v>73.712344593312977</v>
      </c>
    </row>
    <row r="324" spans="1:11" ht="20.100000000000001" customHeight="1" x14ac:dyDescent="0.25">
      <c r="A324" s="227"/>
      <c r="B324" s="239"/>
      <c r="C324" s="210"/>
      <c r="D324" s="334" t="s">
        <v>15</v>
      </c>
      <c r="E324" s="55" t="s">
        <v>45</v>
      </c>
      <c r="F324" s="102"/>
      <c r="G324" s="3" t="s">
        <v>46</v>
      </c>
      <c r="H324" s="3" t="s">
        <v>484</v>
      </c>
      <c r="I324" s="5">
        <v>6200</v>
      </c>
    </row>
    <row r="325" spans="1:11" ht="20.100000000000001" customHeight="1" x14ac:dyDescent="0.25">
      <c r="A325" s="228"/>
      <c r="B325" s="240"/>
      <c r="C325" s="211"/>
      <c r="D325" s="333"/>
      <c r="E325" s="121"/>
      <c r="F325" s="61" t="s">
        <v>51</v>
      </c>
      <c r="G325" s="3" t="s">
        <v>5</v>
      </c>
      <c r="H325" s="3" t="s">
        <v>484</v>
      </c>
      <c r="I325" s="4">
        <v>10.690945458934699</v>
      </c>
    </row>
    <row r="326" spans="1:11" s="132" customFormat="1" ht="50.1" customHeight="1" x14ac:dyDescent="0.25">
      <c r="A326" s="12"/>
      <c r="B326" s="12"/>
      <c r="C326" s="12"/>
      <c r="D326" s="12"/>
      <c r="E326" s="12"/>
      <c r="F326" s="12"/>
      <c r="G326" s="9"/>
      <c r="H326" s="9"/>
      <c r="I326" s="9"/>
      <c r="K326"/>
    </row>
    <row r="327" spans="1:11" ht="20.100000000000001" customHeight="1" x14ac:dyDescent="0.25">
      <c r="A327" s="203" t="s">
        <v>42</v>
      </c>
      <c r="B327" s="218" t="s">
        <v>55</v>
      </c>
      <c r="C327" s="324" t="s">
        <v>30</v>
      </c>
      <c r="D327" s="216"/>
      <c r="E327" s="216"/>
      <c r="F327" s="217"/>
      <c r="G327" s="3" t="s">
        <v>46</v>
      </c>
      <c r="H327" s="3" t="s">
        <v>484</v>
      </c>
      <c r="I327" s="5">
        <f>I334+I336+I338</f>
        <v>54482</v>
      </c>
    </row>
    <row r="328" spans="1:11" ht="20.100000000000001" customHeight="1" x14ac:dyDescent="0.25">
      <c r="A328" s="227"/>
      <c r="B328" s="286"/>
      <c r="C328" s="123"/>
      <c r="D328" s="56" t="s">
        <v>60</v>
      </c>
      <c r="E328" s="128"/>
      <c r="F328" s="129"/>
      <c r="G328" s="3" t="s">
        <v>5</v>
      </c>
      <c r="H328" s="3" t="s">
        <v>484</v>
      </c>
      <c r="I328" s="4">
        <f>(I334+I338)/I336*100</f>
        <v>38.613407963363436</v>
      </c>
    </row>
    <row r="329" spans="1:11" ht="20.100000000000001" customHeight="1" x14ac:dyDescent="0.25">
      <c r="A329" s="227"/>
      <c r="B329" s="286"/>
      <c r="C329" s="123"/>
      <c r="D329" s="56" t="s">
        <v>206</v>
      </c>
      <c r="E329" s="128"/>
      <c r="F329" s="129"/>
      <c r="G329" s="3" t="s">
        <v>5</v>
      </c>
      <c r="H329" s="3" t="s">
        <v>484</v>
      </c>
      <c r="I329" s="4">
        <f>I334/I336*100</f>
        <v>19.821905609973285</v>
      </c>
    </row>
    <row r="330" spans="1:11" ht="20.100000000000001" customHeight="1" x14ac:dyDescent="0.25">
      <c r="A330" s="227"/>
      <c r="B330" s="286"/>
      <c r="C330" s="123"/>
      <c r="D330" s="56" t="s">
        <v>48</v>
      </c>
      <c r="E330" s="128"/>
      <c r="F330" s="129"/>
      <c r="G330" s="3" t="s">
        <v>5</v>
      </c>
      <c r="H330" s="3" t="s">
        <v>484</v>
      </c>
      <c r="I330" s="4">
        <f>I338/I336*100</f>
        <v>18.791502353390154</v>
      </c>
    </row>
    <row r="331" spans="1:11" ht="20.100000000000001" customHeight="1" x14ac:dyDescent="0.25">
      <c r="A331" s="227"/>
      <c r="B331" s="286"/>
      <c r="C331" s="123"/>
      <c r="D331" s="56" t="s">
        <v>54</v>
      </c>
      <c r="E331" s="128"/>
      <c r="F331" s="129"/>
      <c r="G331" s="3" t="s">
        <v>5</v>
      </c>
      <c r="H331" s="3" t="s">
        <v>484</v>
      </c>
      <c r="I331" s="4">
        <f>I338/I334*100</f>
        <v>94.80169426261071</v>
      </c>
    </row>
    <row r="332" spans="1:11" ht="20.100000000000001" customHeight="1" x14ac:dyDescent="0.25">
      <c r="A332" s="227"/>
      <c r="B332" s="286"/>
      <c r="C332" s="209" t="s">
        <v>58</v>
      </c>
      <c r="D332" s="200" t="s">
        <v>13</v>
      </c>
      <c r="E332" s="216"/>
      <c r="F332" s="217"/>
      <c r="G332" s="3" t="s">
        <v>46</v>
      </c>
      <c r="H332" s="3" t="s">
        <v>484</v>
      </c>
      <c r="I332" s="5">
        <v>27670</v>
      </c>
    </row>
    <row r="333" spans="1:11" ht="20.100000000000001" customHeight="1" thickBot="1" x14ac:dyDescent="0.3">
      <c r="A333" s="227"/>
      <c r="B333" s="286"/>
      <c r="C333" s="310"/>
      <c r="D333" s="335" t="s">
        <v>65</v>
      </c>
      <c r="E333" s="305"/>
      <c r="F333" s="306"/>
      <c r="G333" s="50" t="s">
        <v>46</v>
      </c>
      <c r="H333" s="50" t="s">
        <v>484</v>
      </c>
      <c r="I333" s="51">
        <v>26812</v>
      </c>
    </row>
    <row r="334" spans="1:11" ht="20.100000000000001" customHeight="1" thickTop="1" x14ac:dyDescent="0.25">
      <c r="A334" s="227"/>
      <c r="B334" s="286"/>
      <c r="C334" s="210" t="s">
        <v>44</v>
      </c>
      <c r="D334" s="332" t="s">
        <v>470</v>
      </c>
      <c r="E334" s="55" t="s">
        <v>45</v>
      </c>
      <c r="F334" s="102"/>
      <c r="G334" s="48" t="s">
        <v>46</v>
      </c>
      <c r="H334" s="48" t="s">
        <v>484</v>
      </c>
      <c r="I334" s="49">
        <v>7791</v>
      </c>
    </row>
    <row r="335" spans="1:11" ht="20.100000000000001" customHeight="1" x14ac:dyDescent="0.25">
      <c r="A335" s="227"/>
      <c r="B335" s="286"/>
      <c r="C335" s="210"/>
      <c r="D335" s="333"/>
      <c r="E335" s="121"/>
      <c r="F335" s="61" t="s">
        <v>51</v>
      </c>
      <c r="G335" s="3" t="s">
        <v>5</v>
      </c>
      <c r="H335" s="3" t="s">
        <v>484</v>
      </c>
      <c r="I335" s="4">
        <v>14.300135824676039</v>
      </c>
    </row>
    <row r="336" spans="1:11" ht="20.100000000000001" customHeight="1" x14ac:dyDescent="0.25">
      <c r="A336" s="227"/>
      <c r="B336" s="286"/>
      <c r="C336" s="210"/>
      <c r="D336" s="336" t="s">
        <v>16</v>
      </c>
      <c r="E336" s="55" t="s">
        <v>45</v>
      </c>
      <c r="F336" s="102"/>
      <c r="G336" s="3" t="s">
        <v>46</v>
      </c>
      <c r="H336" s="3" t="s">
        <v>484</v>
      </c>
      <c r="I336" s="5">
        <v>39305</v>
      </c>
    </row>
    <row r="337" spans="1:9" ht="20.100000000000001" customHeight="1" x14ac:dyDescent="0.25">
      <c r="A337" s="227"/>
      <c r="B337" s="286"/>
      <c r="C337" s="210"/>
      <c r="D337" s="337"/>
      <c r="E337" s="121"/>
      <c r="F337" s="61" t="s">
        <v>51</v>
      </c>
      <c r="G337" s="3" t="s">
        <v>5</v>
      </c>
      <c r="H337" s="3" t="s">
        <v>484</v>
      </c>
      <c r="I337" s="4">
        <v>72.143093131676522</v>
      </c>
    </row>
    <row r="338" spans="1:9" ht="20.100000000000001" customHeight="1" x14ac:dyDescent="0.25">
      <c r="A338" s="227"/>
      <c r="B338" s="286"/>
      <c r="C338" s="210"/>
      <c r="D338" s="334" t="s">
        <v>15</v>
      </c>
      <c r="E338" s="55" t="s">
        <v>45</v>
      </c>
      <c r="F338" s="102"/>
      <c r="G338" s="3" t="s">
        <v>46</v>
      </c>
      <c r="H338" s="3" t="s">
        <v>484</v>
      </c>
      <c r="I338" s="5">
        <v>7386</v>
      </c>
    </row>
    <row r="339" spans="1:9" ht="20.100000000000001" customHeight="1" x14ac:dyDescent="0.25">
      <c r="A339" s="227"/>
      <c r="B339" s="287"/>
      <c r="C339" s="211"/>
      <c r="D339" s="333"/>
      <c r="E339" s="121"/>
      <c r="F339" s="61" t="s">
        <v>51</v>
      </c>
      <c r="G339" s="3" t="s">
        <v>5</v>
      </c>
      <c r="H339" s="3" t="s">
        <v>484</v>
      </c>
      <c r="I339" s="4">
        <v>13.556771043647442</v>
      </c>
    </row>
    <row r="340" spans="1:9" ht="20.100000000000001" customHeight="1" x14ac:dyDescent="0.25">
      <c r="A340" s="227"/>
      <c r="B340" s="218" t="s">
        <v>164</v>
      </c>
      <c r="C340" s="324" t="s">
        <v>30</v>
      </c>
      <c r="D340" s="216"/>
      <c r="E340" s="216"/>
      <c r="F340" s="217"/>
      <c r="G340" s="3" t="s">
        <v>46</v>
      </c>
      <c r="H340" s="3" t="s">
        <v>484</v>
      </c>
      <c r="I340" s="5">
        <f>I347+I349+I351</f>
        <v>65553</v>
      </c>
    </row>
    <row r="341" spans="1:9" ht="20.100000000000001" customHeight="1" x14ac:dyDescent="0.25">
      <c r="A341" s="227"/>
      <c r="B341" s="286"/>
      <c r="C341" s="123"/>
      <c r="D341" s="56" t="s">
        <v>60</v>
      </c>
      <c r="E341" s="128"/>
      <c r="F341" s="129"/>
      <c r="G341" s="3" t="s">
        <v>5</v>
      </c>
      <c r="H341" s="3" t="s">
        <v>484</v>
      </c>
      <c r="I341" s="4">
        <f>(I347+I351)/I349*100</f>
        <v>34.498040583516278</v>
      </c>
    </row>
    <row r="342" spans="1:9" ht="20.100000000000001" customHeight="1" x14ac:dyDescent="0.25">
      <c r="A342" s="227"/>
      <c r="B342" s="286"/>
      <c r="C342" s="123"/>
      <c r="D342" s="56" t="s">
        <v>206</v>
      </c>
      <c r="E342" s="128"/>
      <c r="F342" s="129"/>
      <c r="G342" s="3" t="s">
        <v>5</v>
      </c>
      <c r="H342" s="3" t="s">
        <v>484</v>
      </c>
      <c r="I342" s="4">
        <f>I347/I349*100</f>
        <v>18.264634071277623</v>
      </c>
    </row>
    <row r="343" spans="1:9" ht="20.100000000000001" customHeight="1" x14ac:dyDescent="0.25">
      <c r="A343" s="227"/>
      <c r="B343" s="286"/>
      <c r="C343" s="123"/>
      <c r="D343" s="56" t="s">
        <v>48</v>
      </c>
      <c r="E343" s="128"/>
      <c r="F343" s="129"/>
      <c r="G343" s="3" t="s">
        <v>5</v>
      </c>
      <c r="H343" s="3" t="s">
        <v>484</v>
      </c>
      <c r="I343" s="4">
        <f>I351/I349*100</f>
        <v>16.233406512238659</v>
      </c>
    </row>
    <row r="344" spans="1:9" ht="20.100000000000001" customHeight="1" x14ac:dyDescent="0.25">
      <c r="A344" s="227"/>
      <c r="B344" s="286"/>
      <c r="C344" s="123"/>
      <c r="D344" s="56" t="s">
        <v>54</v>
      </c>
      <c r="E344" s="128"/>
      <c r="F344" s="129"/>
      <c r="G344" s="3" t="s">
        <v>5</v>
      </c>
      <c r="H344" s="3" t="s">
        <v>484</v>
      </c>
      <c r="I344" s="4">
        <f>I351/I347*100</f>
        <v>88.878903617164681</v>
      </c>
    </row>
    <row r="345" spans="1:9" ht="20.100000000000001" customHeight="1" x14ac:dyDescent="0.25">
      <c r="A345" s="227"/>
      <c r="B345" s="286"/>
      <c r="C345" s="209" t="s">
        <v>58</v>
      </c>
      <c r="D345" s="200" t="s">
        <v>13</v>
      </c>
      <c r="E345" s="216"/>
      <c r="F345" s="217"/>
      <c r="G345" s="3" t="s">
        <v>46</v>
      </c>
      <c r="H345" s="3" t="s">
        <v>484</v>
      </c>
      <c r="I345" s="5">
        <v>33462</v>
      </c>
    </row>
    <row r="346" spans="1:9" ht="20.100000000000001" customHeight="1" thickBot="1" x14ac:dyDescent="0.3">
      <c r="A346" s="227"/>
      <c r="B346" s="286"/>
      <c r="C346" s="310"/>
      <c r="D346" s="335" t="s">
        <v>65</v>
      </c>
      <c r="E346" s="305"/>
      <c r="F346" s="306"/>
      <c r="G346" s="50" t="s">
        <v>46</v>
      </c>
      <c r="H346" s="50" t="s">
        <v>484</v>
      </c>
      <c r="I346" s="51">
        <v>32091</v>
      </c>
    </row>
    <row r="347" spans="1:9" ht="20.100000000000001" customHeight="1" thickTop="1" x14ac:dyDescent="0.25">
      <c r="A347" s="227"/>
      <c r="B347" s="286"/>
      <c r="C347" s="210" t="s">
        <v>44</v>
      </c>
      <c r="D347" s="332" t="s">
        <v>470</v>
      </c>
      <c r="E347" s="55" t="s">
        <v>45</v>
      </c>
      <c r="F347" s="102"/>
      <c r="G347" s="48" t="s">
        <v>46</v>
      </c>
      <c r="H347" s="48" t="s">
        <v>484</v>
      </c>
      <c r="I347" s="49">
        <v>8902</v>
      </c>
    </row>
    <row r="348" spans="1:9" ht="20.100000000000001" customHeight="1" x14ac:dyDescent="0.25">
      <c r="A348" s="227"/>
      <c r="B348" s="286"/>
      <c r="C348" s="210"/>
      <c r="D348" s="333"/>
      <c r="E348" s="121"/>
      <c r="F348" s="61" t="s">
        <v>51</v>
      </c>
      <c r="G348" s="3" t="s">
        <v>5</v>
      </c>
      <c r="H348" s="3" t="s">
        <v>484</v>
      </c>
      <c r="I348" s="4">
        <v>13.579851417936631</v>
      </c>
    </row>
    <row r="349" spans="1:9" ht="20.100000000000001" customHeight="1" x14ac:dyDescent="0.25">
      <c r="A349" s="227"/>
      <c r="B349" s="286"/>
      <c r="C349" s="210"/>
      <c r="D349" s="336" t="s">
        <v>16</v>
      </c>
      <c r="E349" s="55" t="s">
        <v>45</v>
      </c>
      <c r="F349" s="102"/>
      <c r="G349" s="3" t="s">
        <v>46</v>
      </c>
      <c r="H349" s="3" t="s">
        <v>484</v>
      </c>
      <c r="I349" s="27">
        <v>48739</v>
      </c>
    </row>
    <row r="350" spans="1:9" ht="20.100000000000001" customHeight="1" x14ac:dyDescent="0.25">
      <c r="A350" s="227"/>
      <c r="B350" s="286"/>
      <c r="C350" s="210"/>
      <c r="D350" s="337"/>
      <c r="E350" s="121"/>
      <c r="F350" s="61" t="s">
        <v>51</v>
      </c>
      <c r="G350" s="3" t="s">
        <v>5</v>
      </c>
      <c r="H350" s="3" t="s">
        <v>484</v>
      </c>
      <c r="I350" s="4">
        <v>74.350525528961299</v>
      </c>
    </row>
    <row r="351" spans="1:9" ht="20.100000000000001" customHeight="1" x14ac:dyDescent="0.25">
      <c r="A351" s="227"/>
      <c r="B351" s="286"/>
      <c r="C351" s="210"/>
      <c r="D351" s="334" t="s">
        <v>15</v>
      </c>
      <c r="E351" s="55" t="s">
        <v>45</v>
      </c>
      <c r="F351" s="102"/>
      <c r="G351" s="3" t="s">
        <v>46</v>
      </c>
      <c r="H351" s="3" t="s">
        <v>484</v>
      </c>
      <c r="I351" s="27">
        <v>7912</v>
      </c>
    </row>
    <row r="352" spans="1:9" ht="20.100000000000001" customHeight="1" x14ac:dyDescent="0.25">
      <c r="A352" s="227"/>
      <c r="B352" s="287"/>
      <c r="C352" s="211"/>
      <c r="D352" s="333"/>
      <c r="E352" s="121"/>
      <c r="F352" s="61" t="s">
        <v>51</v>
      </c>
      <c r="G352" s="3" t="s">
        <v>5</v>
      </c>
      <c r="H352" s="3" t="s">
        <v>484</v>
      </c>
      <c r="I352" s="4">
        <v>12.06962305310207</v>
      </c>
    </row>
    <row r="353" spans="1:11" ht="20.100000000000001" customHeight="1" x14ac:dyDescent="0.25">
      <c r="A353" s="227"/>
      <c r="B353" s="212" t="s">
        <v>56</v>
      </c>
      <c r="C353" s="324" t="s">
        <v>30</v>
      </c>
      <c r="D353" s="216"/>
      <c r="E353" s="216"/>
      <c r="F353" s="217"/>
      <c r="G353" s="3" t="s">
        <v>46</v>
      </c>
      <c r="H353" s="3" t="s">
        <v>484</v>
      </c>
      <c r="I353" s="5">
        <f>I360+I363+I365</f>
        <v>108288</v>
      </c>
    </row>
    <row r="354" spans="1:11" ht="20.100000000000001" customHeight="1" x14ac:dyDescent="0.25">
      <c r="A354" s="227"/>
      <c r="B354" s="239"/>
      <c r="C354" s="123"/>
      <c r="D354" s="56" t="s">
        <v>60</v>
      </c>
      <c r="E354" s="128"/>
      <c r="F354" s="129"/>
      <c r="G354" s="3" t="s">
        <v>5</v>
      </c>
      <c r="H354" s="3" t="s">
        <v>484</v>
      </c>
      <c r="I354" s="4">
        <f>(I360+I365)/I363*100</f>
        <v>32.147171883580448</v>
      </c>
    </row>
    <row r="355" spans="1:11" ht="20.100000000000001" customHeight="1" x14ac:dyDescent="0.25">
      <c r="A355" s="227"/>
      <c r="B355" s="239"/>
      <c r="C355" s="123"/>
      <c r="D355" s="56" t="s">
        <v>206</v>
      </c>
      <c r="E355" s="128"/>
      <c r="F355" s="129"/>
      <c r="G355" s="3" t="s">
        <v>5</v>
      </c>
      <c r="H355" s="3" t="s">
        <v>484</v>
      </c>
      <c r="I355" s="28">
        <f>I360/I363*100</f>
        <v>18.871194093599367</v>
      </c>
    </row>
    <row r="356" spans="1:11" ht="20.100000000000001" customHeight="1" x14ac:dyDescent="0.25">
      <c r="A356" s="227"/>
      <c r="B356" s="239"/>
      <c r="C356" s="123"/>
      <c r="D356" s="56" t="s">
        <v>48</v>
      </c>
      <c r="E356" s="128"/>
      <c r="F356" s="129"/>
      <c r="G356" s="3" t="s">
        <v>5</v>
      </c>
      <c r="H356" s="3" t="s">
        <v>484</v>
      </c>
      <c r="I356" s="28">
        <f>I365/I363*100</f>
        <v>13.275977789981086</v>
      </c>
    </row>
    <row r="357" spans="1:11" ht="20.100000000000001" customHeight="1" x14ac:dyDescent="0.25">
      <c r="A357" s="227"/>
      <c r="B357" s="239"/>
      <c r="C357" s="123"/>
      <c r="D357" s="56" t="s">
        <v>54</v>
      </c>
      <c r="E357" s="128"/>
      <c r="F357" s="129"/>
      <c r="G357" s="3" t="s">
        <v>5</v>
      </c>
      <c r="H357" s="3" t="s">
        <v>484</v>
      </c>
      <c r="I357" s="28">
        <f>I365/I360*100</f>
        <v>70.350491464045533</v>
      </c>
    </row>
    <row r="358" spans="1:11" ht="20.100000000000001" customHeight="1" x14ac:dyDescent="0.25">
      <c r="A358" s="227"/>
      <c r="B358" s="239"/>
      <c r="C358" s="209" t="s">
        <v>58</v>
      </c>
      <c r="D358" s="200" t="s">
        <v>13</v>
      </c>
      <c r="E358" s="216"/>
      <c r="F358" s="217"/>
      <c r="G358" s="3" t="s">
        <v>46</v>
      </c>
      <c r="H358" s="3" t="s">
        <v>484</v>
      </c>
      <c r="I358" s="5">
        <v>53484</v>
      </c>
    </row>
    <row r="359" spans="1:11" ht="20.100000000000001" customHeight="1" thickBot="1" x14ac:dyDescent="0.3">
      <c r="A359" s="227"/>
      <c r="B359" s="239"/>
      <c r="C359" s="310"/>
      <c r="D359" s="335" t="s">
        <v>65</v>
      </c>
      <c r="E359" s="305"/>
      <c r="F359" s="306"/>
      <c r="G359" s="50" t="s">
        <v>46</v>
      </c>
      <c r="H359" s="50" t="s">
        <v>484</v>
      </c>
      <c r="I359" s="51">
        <v>54804</v>
      </c>
    </row>
    <row r="360" spans="1:11" ht="20.100000000000001" customHeight="1" thickTop="1" x14ac:dyDescent="0.25">
      <c r="A360" s="227"/>
      <c r="B360" s="239"/>
      <c r="C360" s="106" t="s">
        <v>44</v>
      </c>
      <c r="D360" s="332" t="s">
        <v>470</v>
      </c>
      <c r="E360" s="55" t="s">
        <v>45</v>
      </c>
      <c r="F360" s="102"/>
      <c r="G360" s="48" t="s">
        <v>46</v>
      </c>
      <c r="H360" s="48" t="s">
        <v>484</v>
      </c>
      <c r="I360" s="49">
        <v>15464</v>
      </c>
    </row>
    <row r="361" spans="1:11" ht="20.100000000000001" customHeight="1" x14ac:dyDescent="0.25">
      <c r="A361" s="228"/>
      <c r="B361" s="240"/>
      <c r="C361" s="107"/>
      <c r="D361" s="333"/>
      <c r="E361" s="121"/>
      <c r="F361" s="61" t="s">
        <v>51</v>
      </c>
      <c r="G361" s="3" t="s">
        <v>5</v>
      </c>
      <c r="H361" s="3" t="s">
        <v>484</v>
      </c>
      <c r="I361" s="4">
        <f>I360/I353*100</f>
        <v>14.280437352245862</v>
      </c>
    </row>
    <row r="362" spans="1:11" s="132" customFormat="1" ht="50.1" customHeight="1" x14ac:dyDescent="0.25">
      <c r="A362" s="12"/>
      <c r="B362" s="12"/>
      <c r="C362" s="12"/>
      <c r="D362" s="12"/>
      <c r="E362" s="12"/>
      <c r="F362" s="12"/>
      <c r="G362" s="9"/>
      <c r="H362" s="9"/>
      <c r="I362" s="9"/>
      <c r="K362"/>
    </row>
    <row r="363" spans="1:11" ht="20.100000000000001" customHeight="1" x14ac:dyDescent="0.25">
      <c r="A363" s="203" t="s">
        <v>42</v>
      </c>
      <c r="B363" s="212" t="s">
        <v>56</v>
      </c>
      <c r="C363" s="105" t="s">
        <v>44</v>
      </c>
      <c r="D363" s="336" t="s">
        <v>16</v>
      </c>
      <c r="E363" s="55" t="s">
        <v>45</v>
      </c>
      <c r="F363" s="102"/>
      <c r="G363" s="3" t="s">
        <v>46</v>
      </c>
      <c r="H363" s="3" t="s">
        <v>484</v>
      </c>
      <c r="I363" s="5">
        <v>81945</v>
      </c>
    </row>
    <row r="364" spans="1:11" ht="20.100000000000001" customHeight="1" x14ac:dyDescent="0.25">
      <c r="A364" s="227"/>
      <c r="B364" s="213"/>
      <c r="C364" s="106"/>
      <c r="D364" s="337"/>
      <c r="E364" s="121"/>
      <c r="F364" s="61" t="s">
        <v>51</v>
      </c>
      <c r="G364" s="3" t="s">
        <v>5</v>
      </c>
      <c r="H364" s="3" t="s">
        <v>484</v>
      </c>
      <c r="I364" s="4">
        <v>75.673204787234042</v>
      </c>
    </row>
    <row r="365" spans="1:11" ht="20.100000000000001" customHeight="1" x14ac:dyDescent="0.25">
      <c r="A365" s="227"/>
      <c r="B365" s="213"/>
      <c r="C365" s="106"/>
      <c r="D365" s="334" t="s">
        <v>15</v>
      </c>
      <c r="E365" s="55" t="s">
        <v>45</v>
      </c>
      <c r="F365" s="102"/>
      <c r="G365" s="3" t="s">
        <v>46</v>
      </c>
      <c r="H365" s="3" t="s">
        <v>484</v>
      </c>
      <c r="I365" s="5">
        <v>10879</v>
      </c>
    </row>
    <row r="366" spans="1:11" ht="20.100000000000001" customHeight="1" x14ac:dyDescent="0.25">
      <c r="A366" s="227"/>
      <c r="B366" s="214"/>
      <c r="C366" s="107"/>
      <c r="D366" s="333"/>
      <c r="E366" s="121"/>
      <c r="F366" s="61" t="s">
        <v>51</v>
      </c>
      <c r="G366" s="3" t="s">
        <v>5</v>
      </c>
      <c r="H366" s="3" t="s">
        <v>484</v>
      </c>
      <c r="I366" s="4">
        <v>10.046357860520095</v>
      </c>
    </row>
    <row r="367" spans="1:11" ht="20.100000000000001" customHeight="1" x14ac:dyDescent="0.25">
      <c r="A367" s="227"/>
      <c r="B367" s="218" t="s">
        <v>240</v>
      </c>
      <c r="C367" s="324" t="s">
        <v>30</v>
      </c>
      <c r="D367" s="216"/>
      <c r="E367" s="216"/>
      <c r="F367" s="217"/>
      <c r="G367" s="3" t="s">
        <v>46</v>
      </c>
      <c r="H367" s="3" t="s">
        <v>484</v>
      </c>
      <c r="I367" s="5">
        <f>I374+I376+I378</f>
        <v>95203</v>
      </c>
    </row>
    <row r="368" spans="1:11" ht="20.100000000000001" customHeight="1" x14ac:dyDescent="0.25">
      <c r="A368" s="227"/>
      <c r="B368" s="286"/>
      <c r="C368" s="123"/>
      <c r="D368" s="56" t="s">
        <v>60</v>
      </c>
      <c r="E368" s="128"/>
      <c r="F368" s="129"/>
      <c r="G368" s="3" t="s">
        <v>5</v>
      </c>
      <c r="H368" s="3" t="s">
        <v>484</v>
      </c>
      <c r="I368" s="29">
        <f>(I374+I378)/I376*100</f>
        <v>32.557783347257029</v>
      </c>
    </row>
    <row r="369" spans="1:9" ht="20.100000000000001" customHeight="1" x14ac:dyDescent="0.25">
      <c r="A369" s="227"/>
      <c r="B369" s="286"/>
      <c r="C369" s="123"/>
      <c r="D369" s="56" t="s">
        <v>206</v>
      </c>
      <c r="E369" s="128"/>
      <c r="F369" s="129"/>
      <c r="G369" s="3" t="s">
        <v>5</v>
      </c>
      <c r="H369" s="3" t="s">
        <v>484</v>
      </c>
      <c r="I369" s="29">
        <f>I374/I376*100</f>
        <v>20.650236702868284</v>
      </c>
    </row>
    <row r="370" spans="1:9" ht="20.100000000000001" customHeight="1" x14ac:dyDescent="0.25">
      <c r="A370" s="227"/>
      <c r="B370" s="286"/>
      <c r="C370" s="123"/>
      <c r="D370" s="56" t="s">
        <v>48</v>
      </c>
      <c r="E370" s="128"/>
      <c r="F370" s="129"/>
      <c r="G370" s="3" t="s">
        <v>5</v>
      </c>
      <c r="H370" s="3" t="s">
        <v>484</v>
      </c>
      <c r="I370" s="29">
        <f>I378/I376*100</f>
        <v>11.90754664438875</v>
      </c>
    </row>
    <row r="371" spans="1:9" ht="20.100000000000001" customHeight="1" x14ac:dyDescent="0.25">
      <c r="A371" s="227"/>
      <c r="B371" s="286"/>
      <c r="C371" s="123"/>
      <c r="D371" s="56" t="s">
        <v>54</v>
      </c>
      <c r="E371" s="128"/>
      <c r="F371" s="129"/>
      <c r="G371" s="3" t="s">
        <v>5</v>
      </c>
      <c r="H371" s="3" t="s">
        <v>484</v>
      </c>
      <c r="I371" s="29">
        <f>I378/I374*100</f>
        <v>57.663003169037829</v>
      </c>
    </row>
    <row r="372" spans="1:9" ht="20.100000000000001" customHeight="1" x14ac:dyDescent="0.25">
      <c r="A372" s="227"/>
      <c r="B372" s="286"/>
      <c r="C372" s="209" t="s">
        <v>58</v>
      </c>
      <c r="D372" s="200" t="s">
        <v>13</v>
      </c>
      <c r="E372" s="216"/>
      <c r="F372" s="217"/>
      <c r="G372" s="3" t="s">
        <v>46</v>
      </c>
      <c r="H372" s="3" t="s">
        <v>484</v>
      </c>
      <c r="I372" s="5">
        <v>47502</v>
      </c>
    </row>
    <row r="373" spans="1:9" ht="20.100000000000001" customHeight="1" thickBot="1" x14ac:dyDescent="0.3">
      <c r="A373" s="227"/>
      <c r="B373" s="286"/>
      <c r="C373" s="310"/>
      <c r="D373" s="335" t="s">
        <v>65</v>
      </c>
      <c r="E373" s="305"/>
      <c r="F373" s="306"/>
      <c r="G373" s="50" t="s">
        <v>46</v>
      </c>
      <c r="H373" s="50" t="s">
        <v>484</v>
      </c>
      <c r="I373" s="51">
        <v>47701</v>
      </c>
    </row>
    <row r="374" spans="1:9" ht="20.100000000000001" customHeight="1" thickTop="1" x14ac:dyDescent="0.25">
      <c r="A374" s="227"/>
      <c r="B374" s="286"/>
      <c r="C374" s="210" t="s">
        <v>44</v>
      </c>
      <c r="D374" s="332" t="s">
        <v>470</v>
      </c>
      <c r="E374" s="55" t="s">
        <v>45</v>
      </c>
      <c r="F374" s="102"/>
      <c r="G374" s="48" t="s">
        <v>46</v>
      </c>
      <c r="H374" s="48" t="s">
        <v>484</v>
      </c>
      <c r="I374" s="49">
        <v>14831</v>
      </c>
    </row>
    <row r="375" spans="1:9" ht="20.100000000000001" customHeight="1" x14ac:dyDescent="0.25">
      <c r="A375" s="227"/>
      <c r="B375" s="286"/>
      <c r="C375" s="210"/>
      <c r="D375" s="333"/>
      <c r="E375" s="121"/>
      <c r="F375" s="61" t="s">
        <v>51</v>
      </c>
      <c r="G375" s="3" t="s">
        <v>5</v>
      </c>
      <c r="H375" s="3" t="s">
        <v>484</v>
      </c>
      <c r="I375" s="4">
        <v>15.578290600086131</v>
      </c>
    </row>
    <row r="376" spans="1:9" ht="20.100000000000001" customHeight="1" x14ac:dyDescent="0.25">
      <c r="A376" s="227"/>
      <c r="B376" s="286"/>
      <c r="C376" s="210"/>
      <c r="D376" s="336" t="s">
        <v>16</v>
      </c>
      <c r="E376" s="55" t="s">
        <v>45</v>
      </c>
      <c r="F376" s="102"/>
      <c r="G376" s="3" t="s">
        <v>46</v>
      </c>
      <c r="H376" s="3" t="s">
        <v>484</v>
      </c>
      <c r="I376" s="5">
        <v>71820</v>
      </c>
    </row>
    <row r="377" spans="1:9" ht="20.100000000000001" customHeight="1" x14ac:dyDescent="0.25">
      <c r="A377" s="227"/>
      <c r="B377" s="286"/>
      <c r="C377" s="210"/>
      <c r="D377" s="337"/>
      <c r="E377" s="121"/>
      <c r="F377" s="61" t="s">
        <v>51</v>
      </c>
      <c r="G377" s="3" t="s">
        <v>5</v>
      </c>
      <c r="H377" s="3" t="s">
        <v>484</v>
      </c>
      <c r="I377" s="4">
        <v>75.438799197504281</v>
      </c>
    </row>
    <row r="378" spans="1:9" ht="20.100000000000001" customHeight="1" x14ac:dyDescent="0.25">
      <c r="A378" s="227"/>
      <c r="B378" s="286"/>
      <c r="C378" s="210"/>
      <c r="D378" s="334" t="s">
        <v>15</v>
      </c>
      <c r="E378" s="55" t="s">
        <v>45</v>
      </c>
      <c r="F378" s="102"/>
      <c r="G378" s="3" t="s">
        <v>46</v>
      </c>
      <c r="H378" s="3" t="s">
        <v>484</v>
      </c>
      <c r="I378" s="5">
        <v>8552</v>
      </c>
    </row>
    <row r="379" spans="1:9" ht="20.100000000000001" customHeight="1" x14ac:dyDescent="0.25">
      <c r="A379" s="227"/>
      <c r="B379" s="287"/>
      <c r="C379" s="211"/>
      <c r="D379" s="333"/>
      <c r="E379" s="121"/>
      <c r="F379" s="61" t="s">
        <v>51</v>
      </c>
      <c r="G379" s="3" t="s">
        <v>5</v>
      </c>
      <c r="H379" s="3" t="s">
        <v>484</v>
      </c>
      <c r="I379" s="4">
        <v>8.9829102024095882</v>
      </c>
    </row>
    <row r="380" spans="1:9" ht="20.100000000000001" customHeight="1" x14ac:dyDescent="0.25">
      <c r="A380" s="227"/>
      <c r="B380" s="218" t="s">
        <v>302</v>
      </c>
      <c r="C380" s="324" t="s">
        <v>30</v>
      </c>
      <c r="D380" s="216"/>
      <c r="E380" s="216"/>
      <c r="F380" s="217"/>
      <c r="G380" s="3" t="s">
        <v>46</v>
      </c>
      <c r="H380" s="3" t="s">
        <v>484</v>
      </c>
      <c r="I380" s="5">
        <f>I387+I389+I391</f>
        <v>24754</v>
      </c>
    </row>
    <row r="381" spans="1:9" ht="20.100000000000001" customHeight="1" x14ac:dyDescent="0.25">
      <c r="A381" s="227"/>
      <c r="B381" s="286"/>
      <c r="C381" s="123"/>
      <c r="D381" s="56" t="s">
        <v>60</v>
      </c>
      <c r="E381" s="128"/>
      <c r="F381" s="129"/>
      <c r="G381" s="3" t="s">
        <v>5</v>
      </c>
      <c r="H381" s="3" t="s">
        <v>484</v>
      </c>
      <c r="I381" s="29">
        <f>(I387+I391)/I389*100</f>
        <v>43.202591692699293</v>
      </c>
    </row>
    <row r="382" spans="1:9" ht="20.100000000000001" customHeight="1" x14ac:dyDescent="0.25">
      <c r="A382" s="227"/>
      <c r="B382" s="286"/>
      <c r="C382" s="123"/>
      <c r="D382" s="56" t="s">
        <v>206</v>
      </c>
      <c r="E382" s="128"/>
      <c r="F382" s="129"/>
      <c r="G382" s="3" t="s">
        <v>5</v>
      </c>
      <c r="H382" s="3" t="s">
        <v>484</v>
      </c>
      <c r="I382" s="29">
        <f>I387/I389*100</f>
        <v>17.146824019437695</v>
      </c>
    </row>
    <row r="383" spans="1:9" ht="20.100000000000001" customHeight="1" x14ac:dyDescent="0.25">
      <c r="A383" s="227"/>
      <c r="B383" s="286"/>
      <c r="C383" s="123"/>
      <c r="D383" s="56" t="s">
        <v>48</v>
      </c>
      <c r="E383" s="128"/>
      <c r="F383" s="129"/>
      <c r="G383" s="3" t="s">
        <v>5</v>
      </c>
      <c r="H383" s="3" t="s">
        <v>484</v>
      </c>
      <c r="I383" s="29">
        <f>I391/I389*100</f>
        <v>26.055767673261599</v>
      </c>
    </row>
    <row r="384" spans="1:9" ht="20.100000000000001" customHeight="1" x14ac:dyDescent="0.25">
      <c r="A384" s="227"/>
      <c r="B384" s="286"/>
      <c r="C384" s="123"/>
      <c r="D384" s="56" t="s">
        <v>54</v>
      </c>
      <c r="E384" s="128"/>
      <c r="F384" s="129"/>
      <c r="G384" s="3" t="s">
        <v>5</v>
      </c>
      <c r="H384" s="3" t="s">
        <v>484</v>
      </c>
      <c r="I384" s="29">
        <f>I391/I387*100</f>
        <v>151.95681511470985</v>
      </c>
    </row>
    <row r="385" spans="1:11" ht="20.100000000000001" customHeight="1" x14ac:dyDescent="0.25">
      <c r="A385" s="227"/>
      <c r="B385" s="286"/>
      <c r="C385" s="209" t="s">
        <v>58</v>
      </c>
      <c r="D385" s="200" t="s">
        <v>13</v>
      </c>
      <c r="E385" s="216"/>
      <c r="F385" s="217"/>
      <c r="G385" s="3" t="s">
        <v>46</v>
      </c>
      <c r="H385" s="3" t="s">
        <v>484</v>
      </c>
      <c r="I385" s="5">
        <v>12848</v>
      </c>
    </row>
    <row r="386" spans="1:11" ht="20.100000000000001" customHeight="1" thickBot="1" x14ac:dyDescent="0.3">
      <c r="A386" s="227"/>
      <c r="B386" s="286"/>
      <c r="C386" s="310"/>
      <c r="D386" s="335" t="s">
        <v>65</v>
      </c>
      <c r="E386" s="305"/>
      <c r="F386" s="306"/>
      <c r="G386" s="50" t="s">
        <v>46</v>
      </c>
      <c r="H386" s="50" t="s">
        <v>484</v>
      </c>
      <c r="I386" s="51">
        <v>11906</v>
      </c>
    </row>
    <row r="387" spans="1:11" ht="20.100000000000001" customHeight="1" thickTop="1" x14ac:dyDescent="0.25">
      <c r="A387" s="227"/>
      <c r="B387" s="286"/>
      <c r="C387" s="210" t="s">
        <v>44</v>
      </c>
      <c r="D387" s="332" t="s">
        <v>470</v>
      </c>
      <c r="E387" s="55" t="s">
        <v>45</v>
      </c>
      <c r="F387" s="102"/>
      <c r="G387" s="48" t="s">
        <v>46</v>
      </c>
      <c r="H387" s="48" t="s">
        <v>484</v>
      </c>
      <c r="I387" s="49">
        <v>2964</v>
      </c>
    </row>
    <row r="388" spans="1:11" ht="20.100000000000001" customHeight="1" x14ac:dyDescent="0.25">
      <c r="A388" s="227"/>
      <c r="B388" s="286"/>
      <c r="C388" s="210"/>
      <c r="D388" s="333"/>
      <c r="E388" s="121"/>
      <c r="F388" s="61" t="s">
        <v>51</v>
      </c>
      <c r="G388" s="3" t="s">
        <v>5</v>
      </c>
      <c r="H388" s="3" t="s">
        <v>484</v>
      </c>
      <c r="I388" s="4">
        <v>11.973822412539388</v>
      </c>
    </row>
    <row r="389" spans="1:11" ht="20.100000000000001" customHeight="1" x14ac:dyDescent="0.25">
      <c r="A389" s="227"/>
      <c r="B389" s="286"/>
      <c r="C389" s="210"/>
      <c r="D389" s="336" t="s">
        <v>16</v>
      </c>
      <c r="E389" s="55" t="s">
        <v>45</v>
      </c>
      <c r="F389" s="102"/>
      <c r="G389" s="3" t="s">
        <v>46</v>
      </c>
      <c r="H389" s="3" t="s">
        <v>484</v>
      </c>
      <c r="I389" s="5">
        <v>17286</v>
      </c>
    </row>
    <row r="390" spans="1:11" ht="20.100000000000001" customHeight="1" x14ac:dyDescent="0.25">
      <c r="A390" s="227"/>
      <c r="B390" s="286"/>
      <c r="C390" s="210"/>
      <c r="D390" s="337"/>
      <c r="E390" s="121"/>
      <c r="F390" s="61" t="s">
        <v>51</v>
      </c>
      <c r="G390" s="3" t="s">
        <v>5</v>
      </c>
      <c r="H390" s="3" t="s">
        <v>484</v>
      </c>
      <c r="I390" s="4">
        <v>69.831138401874455</v>
      </c>
    </row>
    <row r="391" spans="1:11" ht="20.100000000000001" customHeight="1" x14ac:dyDescent="0.25">
      <c r="A391" s="227"/>
      <c r="B391" s="286"/>
      <c r="C391" s="210"/>
      <c r="D391" s="334" t="s">
        <v>15</v>
      </c>
      <c r="E391" s="55" t="s">
        <v>45</v>
      </c>
      <c r="F391" s="102"/>
      <c r="G391" s="3" t="s">
        <v>46</v>
      </c>
      <c r="H391" s="3" t="s">
        <v>484</v>
      </c>
      <c r="I391" s="5">
        <v>4504</v>
      </c>
    </row>
    <row r="392" spans="1:11" ht="20.100000000000001" customHeight="1" x14ac:dyDescent="0.25">
      <c r="A392" s="227"/>
      <c r="B392" s="287"/>
      <c r="C392" s="211"/>
      <c r="D392" s="333"/>
      <c r="E392" s="121"/>
      <c r="F392" s="61" t="s">
        <v>51</v>
      </c>
      <c r="G392" s="3" t="s">
        <v>5</v>
      </c>
      <c r="H392" s="3" t="s">
        <v>484</v>
      </c>
      <c r="I392" s="4">
        <v>18.195039185586168</v>
      </c>
    </row>
    <row r="393" spans="1:11" ht="20.100000000000001" customHeight="1" x14ac:dyDescent="0.25">
      <c r="A393" s="227"/>
      <c r="B393" s="218" t="s">
        <v>57</v>
      </c>
      <c r="C393" s="324" t="s">
        <v>30</v>
      </c>
      <c r="D393" s="216"/>
      <c r="E393" s="216"/>
      <c r="F393" s="217"/>
      <c r="G393" s="3" t="s">
        <v>46</v>
      </c>
      <c r="H393" s="3" t="s">
        <v>484</v>
      </c>
      <c r="I393" s="5">
        <f>I401+I403+I405</f>
        <v>15066</v>
      </c>
    </row>
    <row r="394" spans="1:11" ht="20.100000000000001" customHeight="1" x14ac:dyDescent="0.25">
      <c r="A394" s="227"/>
      <c r="B394" s="225"/>
      <c r="C394" s="123"/>
      <c r="D394" s="56" t="s">
        <v>60</v>
      </c>
      <c r="E394" s="128"/>
      <c r="F394" s="129"/>
      <c r="G394" s="3" t="s">
        <v>5</v>
      </c>
      <c r="H394" s="3" t="s">
        <v>484</v>
      </c>
      <c r="I394" s="28">
        <f>(I401+I405)/I403*100</f>
        <v>38.525193085693274</v>
      </c>
    </row>
    <row r="395" spans="1:11" ht="20.100000000000001" customHeight="1" x14ac:dyDescent="0.25">
      <c r="A395" s="227"/>
      <c r="B395" s="225"/>
      <c r="C395" s="123"/>
      <c r="D395" s="56" t="s">
        <v>206</v>
      </c>
      <c r="E395" s="128"/>
      <c r="F395" s="129"/>
      <c r="G395" s="3" t="s">
        <v>5</v>
      </c>
      <c r="H395" s="3" t="s">
        <v>484</v>
      </c>
      <c r="I395" s="28">
        <f>I401/I403*100</f>
        <v>15.033100404560502</v>
      </c>
    </row>
    <row r="396" spans="1:11" ht="20.100000000000001" customHeight="1" x14ac:dyDescent="0.25">
      <c r="A396" s="227"/>
      <c r="B396" s="225"/>
      <c r="C396" s="123"/>
      <c r="D396" s="56" t="s">
        <v>48</v>
      </c>
      <c r="E396" s="128"/>
      <c r="F396" s="129"/>
      <c r="G396" s="3" t="s">
        <v>5</v>
      </c>
      <c r="H396" s="3" t="s">
        <v>484</v>
      </c>
      <c r="I396" s="28">
        <f>I405/I403*100</f>
        <v>23.492092681132771</v>
      </c>
    </row>
    <row r="397" spans="1:11" ht="20.100000000000001" customHeight="1" x14ac:dyDescent="0.25">
      <c r="A397" s="228"/>
      <c r="B397" s="219"/>
      <c r="C397" s="120"/>
      <c r="D397" s="56" t="s">
        <v>54</v>
      </c>
      <c r="E397" s="128"/>
      <c r="F397" s="129"/>
      <c r="G397" s="3" t="s">
        <v>5</v>
      </c>
      <c r="H397" s="3" t="s">
        <v>484</v>
      </c>
      <c r="I397" s="28">
        <f>I405/I401*100</f>
        <v>156.2691131498471</v>
      </c>
    </row>
    <row r="398" spans="1:11" s="132" customFormat="1" ht="50.1" customHeight="1" x14ac:dyDescent="0.25">
      <c r="A398" s="12"/>
      <c r="B398" s="12"/>
      <c r="C398" s="12"/>
      <c r="D398" s="12"/>
      <c r="E398" s="12"/>
      <c r="F398" s="12"/>
      <c r="G398" s="9"/>
      <c r="H398" s="9"/>
      <c r="I398" s="9"/>
      <c r="K398"/>
    </row>
    <row r="399" spans="1:11" ht="20.100000000000001" customHeight="1" x14ac:dyDescent="0.25">
      <c r="A399" s="203" t="s">
        <v>42</v>
      </c>
      <c r="B399" s="218" t="s">
        <v>57</v>
      </c>
      <c r="C399" s="209" t="s">
        <v>58</v>
      </c>
      <c r="D399" s="200" t="s">
        <v>13</v>
      </c>
      <c r="E399" s="216"/>
      <c r="F399" s="217"/>
      <c r="G399" s="3" t="s">
        <v>46</v>
      </c>
      <c r="H399" s="3" t="s">
        <v>484</v>
      </c>
      <c r="I399" s="5">
        <v>7808</v>
      </c>
    </row>
    <row r="400" spans="1:11" ht="20.100000000000001" customHeight="1" thickBot="1" x14ac:dyDescent="0.3">
      <c r="A400" s="227"/>
      <c r="B400" s="225"/>
      <c r="C400" s="310"/>
      <c r="D400" s="335" t="s">
        <v>65</v>
      </c>
      <c r="E400" s="305"/>
      <c r="F400" s="306"/>
      <c r="G400" s="50" t="s">
        <v>46</v>
      </c>
      <c r="H400" s="50" t="s">
        <v>484</v>
      </c>
      <c r="I400" s="51">
        <v>7258</v>
      </c>
    </row>
    <row r="401" spans="1:9" ht="20.100000000000001" customHeight="1" thickTop="1" x14ac:dyDescent="0.25">
      <c r="A401" s="227"/>
      <c r="B401" s="225"/>
      <c r="C401" s="210" t="s">
        <v>44</v>
      </c>
      <c r="D401" s="332" t="s">
        <v>470</v>
      </c>
      <c r="E401" s="55" t="s">
        <v>45</v>
      </c>
      <c r="F401" s="102"/>
      <c r="G401" s="48" t="s">
        <v>46</v>
      </c>
      <c r="H401" s="48" t="s">
        <v>484</v>
      </c>
      <c r="I401" s="49">
        <v>1635</v>
      </c>
    </row>
    <row r="402" spans="1:9" ht="20.100000000000001" customHeight="1" x14ac:dyDescent="0.25">
      <c r="A402" s="227"/>
      <c r="B402" s="225"/>
      <c r="C402" s="210"/>
      <c r="D402" s="333"/>
      <c r="E402" s="121"/>
      <c r="F402" s="61" t="s">
        <v>51</v>
      </c>
      <c r="G402" s="3" t="s">
        <v>5</v>
      </c>
      <c r="H402" s="3" t="s">
        <v>484</v>
      </c>
      <c r="I402" s="4">
        <v>10.852250099561928</v>
      </c>
    </row>
    <row r="403" spans="1:9" ht="20.100000000000001" customHeight="1" x14ac:dyDescent="0.25">
      <c r="A403" s="227"/>
      <c r="B403" s="225"/>
      <c r="C403" s="210"/>
      <c r="D403" s="336" t="s">
        <v>16</v>
      </c>
      <c r="E403" s="55" t="s">
        <v>45</v>
      </c>
      <c r="F403" s="102"/>
      <c r="G403" s="3" t="s">
        <v>46</v>
      </c>
      <c r="H403" s="3" t="s">
        <v>484</v>
      </c>
      <c r="I403" s="5">
        <v>10876</v>
      </c>
    </row>
    <row r="404" spans="1:9" ht="20.100000000000001" customHeight="1" x14ac:dyDescent="0.25">
      <c r="A404" s="227"/>
      <c r="B404" s="225"/>
      <c r="C404" s="210"/>
      <c r="D404" s="337"/>
      <c r="E404" s="121"/>
      <c r="F404" s="61" t="s">
        <v>51</v>
      </c>
      <c r="G404" s="3" t="s">
        <v>5</v>
      </c>
      <c r="H404" s="3" t="s">
        <v>484</v>
      </c>
      <c r="I404" s="4">
        <v>72.189034913049255</v>
      </c>
    </row>
    <row r="405" spans="1:9" ht="20.100000000000001" customHeight="1" x14ac:dyDescent="0.25">
      <c r="A405" s="227"/>
      <c r="B405" s="225"/>
      <c r="C405" s="210"/>
      <c r="D405" s="334" t="s">
        <v>15</v>
      </c>
      <c r="E405" s="55" t="s">
        <v>45</v>
      </c>
      <c r="F405" s="102"/>
      <c r="G405" s="3" t="s">
        <v>46</v>
      </c>
      <c r="H405" s="3" t="s">
        <v>484</v>
      </c>
      <c r="I405" s="5">
        <v>2555</v>
      </c>
    </row>
    <row r="406" spans="1:9" ht="20.100000000000001" customHeight="1" x14ac:dyDescent="0.25">
      <c r="A406" s="227"/>
      <c r="B406" s="219"/>
      <c r="C406" s="211"/>
      <c r="D406" s="333"/>
      <c r="E406" s="121"/>
      <c r="F406" s="61" t="s">
        <v>51</v>
      </c>
      <c r="G406" s="3" t="s">
        <v>5</v>
      </c>
      <c r="H406" s="3" t="s">
        <v>484</v>
      </c>
      <c r="I406" s="4">
        <v>16.958714987388824</v>
      </c>
    </row>
    <row r="407" spans="1:9" ht="20.100000000000001" customHeight="1" x14ac:dyDescent="0.25">
      <c r="A407" s="227"/>
      <c r="B407" s="218" t="s">
        <v>177</v>
      </c>
      <c r="C407" s="324" t="s">
        <v>30</v>
      </c>
      <c r="D407" s="216"/>
      <c r="E407" s="216"/>
      <c r="F407" s="217"/>
      <c r="G407" s="3" t="s">
        <v>46</v>
      </c>
      <c r="H407" s="3" t="s">
        <v>484</v>
      </c>
      <c r="I407" s="5">
        <f>I414+I416+I418</f>
        <v>32185</v>
      </c>
    </row>
    <row r="408" spans="1:9" ht="20.100000000000001" customHeight="1" x14ac:dyDescent="0.25">
      <c r="A408" s="227"/>
      <c r="B408" s="286"/>
      <c r="C408" s="123"/>
      <c r="D408" s="56" t="s">
        <v>60</v>
      </c>
      <c r="E408" s="128"/>
      <c r="F408" s="129"/>
      <c r="G408" s="3" t="s">
        <v>5</v>
      </c>
      <c r="H408" s="3" t="s">
        <v>484</v>
      </c>
      <c r="I408" s="28">
        <f>(I414+I418)/I416*100</f>
        <v>34.350475872432796</v>
      </c>
    </row>
    <row r="409" spans="1:9" ht="20.100000000000001" customHeight="1" x14ac:dyDescent="0.25">
      <c r="A409" s="227"/>
      <c r="B409" s="286"/>
      <c r="C409" s="123"/>
      <c r="D409" s="56" t="s">
        <v>206</v>
      </c>
      <c r="E409" s="128"/>
      <c r="F409" s="129"/>
      <c r="G409" s="3" t="s">
        <v>5</v>
      </c>
      <c r="H409" s="3" t="s">
        <v>484</v>
      </c>
      <c r="I409" s="28">
        <f>I414/I416*100</f>
        <v>16.889297044581735</v>
      </c>
    </row>
    <row r="410" spans="1:9" ht="20.100000000000001" customHeight="1" x14ac:dyDescent="0.25">
      <c r="A410" s="227"/>
      <c r="B410" s="286"/>
      <c r="C410" s="123"/>
      <c r="D410" s="56" t="s">
        <v>48</v>
      </c>
      <c r="E410" s="128"/>
      <c r="F410" s="129"/>
      <c r="G410" s="3" t="s">
        <v>5</v>
      </c>
      <c r="H410" s="3" t="s">
        <v>484</v>
      </c>
      <c r="I410" s="28">
        <f>I418/I416*100</f>
        <v>17.461178827851061</v>
      </c>
    </row>
    <row r="411" spans="1:9" ht="20.100000000000001" customHeight="1" x14ac:dyDescent="0.25">
      <c r="A411" s="227"/>
      <c r="B411" s="286"/>
      <c r="C411" s="123"/>
      <c r="D411" s="56" t="s">
        <v>54</v>
      </c>
      <c r="E411" s="128"/>
      <c r="F411" s="129"/>
      <c r="G411" s="3" t="s">
        <v>5</v>
      </c>
      <c r="H411" s="3" t="s">
        <v>484</v>
      </c>
      <c r="I411" s="28">
        <f>I418/I414*100</f>
        <v>103.38606030647553</v>
      </c>
    </row>
    <row r="412" spans="1:9" ht="20.100000000000001" customHeight="1" x14ac:dyDescent="0.25">
      <c r="A412" s="227"/>
      <c r="B412" s="286"/>
      <c r="C412" s="209" t="s">
        <v>58</v>
      </c>
      <c r="D412" s="200" t="s">
        <v>13</v>
      </c>
      <c r="E412" s="216"/>
      <c r="F412" s="217"/>
      <c r="G412" s="3" t="s">
        <v>46</v>
      </c>
      <c r="H412" s="3" t="s">
        <v>484</v>
      </c>
      <c r="I412" s="5">
        <v>16489</v>
      </c>
    </row>
    <row r="413" spans="1:9" ht="20.100000000000001" customHeight="1" thickBot="1" x14ac:dyDescent="0.3">
      <c r="A413" s="227"/>
      <c r="B413" s="286"/>
      <c r="C413" s="310"/>
      <c r="D413" s="335" t="s">
        <v>65</v>
      </c>
      <c r="E413" s="305"/>
      <c r="F413" s="306"/>
      <c r="G413" s="50" t="s">
        <v>46</v>
      </c>
      <c r="H413" s="50" t="s">
        <v>484</v>
      </c>
      <c r="I413" s="51">
        <v>15696</v>
      </c>
    </row>
    <row r="414" spans="1:9" ht="20.100000000000001" customHeight="1" thickTop="1" x14ac:dyDescent="0.25">
      <c r="A414" s="227"/>
      <c r="B414" s="286"/>
      <c r="C414" s="210" t="s">
        <v>44</v>
      </c>
      <c r="D414" s="332" t="s">
        <v>470</v>
      </c>
      <c r="E414" s="55" t="s">
        <v>45</v>
      </c>
      <c r="F414" s="102"/>
      <c r="G414" s="48" t="s">
        <v>46</v>
      </c>
      <c r="H414" s="48" t="s">
        <v>484</v>
      </c>
      <c r="I414" s="49">
        <v>4046</v>
      </c>
    </row>
    <row r="415" spans="1:9" ht="20.100000000000001" customHeight="1" x14ac:dyDescent="0.25">
      <c r="A415" s="227"/>
      <c r="B415" s="286"/>
      <c r="C415" s="210"/>
      <c r="D415" s="333"/>
      <c r="E415" s="121"/>
      <c r="F415" s="61" t="s">
        <v>51</v>
      </c>
      <c r="G415" s="3" t="s">
        <v>5</v>
      </c>
      <c r="H415" s="3" t="s">
        <v>484</v>
      </c>
      <c r="I415" s="4">
        <v>12.571073481435452</v>
      </c>
    </row>
    <row r="416" spans="1:9" ht="20.100000000000001" customHeight="1" x14ac:dyDescent="0.25">
      <c r="A416" s="227"/>
      <c r="B416" s="286"/>
      <c r="C416" s="210"/>
      <c r="D416" s="336" t="s">
        <v>16</v>
      </c>
      <c r="E416" s="55" t="s">
        <v>45</v>
      </c>
      <c r="F416" s="102"/>
      <c r="G416" s="3" t="s">
        <v>46</v>
      </c>
      <c r="H416" s="3" t="s">
        <v>484</v>
      </c>
      <c r="I416" s="5">
        <v>23956</v>
      </c>
    </row>
    <row r="417" spans="1:9" ht="20.100000000000001" customHeight="1" x14ac:dyDescent="0.25">
      <c r="A417" s="227"/>
      <c r="B417" s="286"/>
      <c r="C417" s="210"/>
      <c r="D417" s="337"/>
      <c r="E417" s="121"/>
      <c r="F417" s="61" t="s">
        <v>51</v>
      </c>
      <c r="G417" s="3" t="s">
        <v>5</v>
      </c>
      <c r="H417" s="3" t="s">
        <v>484</v>
      </c>
      <c r="I417" s="4">
        <v>74.432188907876338</v>
      </c>
    </row>
    <row r="418" spans="1:9" ht="20.100000000000001" customHeight="1" x14ac:dyDescent="0.25">
      <c r="A418" s="227"/>
      <c r="B418" s="286"/>
      <c r="C418" s="210"/>
      <c r="D418" s="334" t="s">
        <v>15</v>
      </c>
      <c r="E418" s="55" t="s">
        <v>45</v>
      </c>
      <c r="F418" s="102"/>
      <c r="G418" s="3" t="s">
        <v>46</v>
      </c>
      <c r="H418" s="3" t="s">
        <v>484</v>
      </c>
      <c r="I418" s="5">
        <v>4183</v>
      </c>
    </row>
    <row r="419" spans="1:9" ht="20.100000000000001" customHeight="1" x14ac:dyDescent="0.25">
      <c r="A419" s="227"/>
      <c r="B419" s="287"/>
      <c r="C419" s="211"/>
      <c r="D419" s="333"/>
      <c r="E419" s="121"/>
      <c r="F419" s="61" t="s">
        <v>51</v>
      </c>
      <c r="G419" s="3" t="s">
        <v>5</v>
      </c>
      <c r="H419" s="3" t="s">
        <v>484</v>
      </c>
      <c r="I419" s="4">
        <v>12.996737610688209</v>
      </c>
    </row>
    <row r="420" spans="1:9" ht="20.100000000000001" customHeight="1" x14ac:dyDescent="0.25">
      <c r="A420" s="227"/>
      <c r="B420" s="212" t="s">
        <v>233</v>
      </c>
      <c r="C420" s="324" t="s">
        <v>30</v>
      </c>
      <c r="D420" s="216"/>
      <c r="E420" s="216"/>
      <c r="F420" s="217"/>
      <c r="G420" s="3" t="s">
        <v>46</v>
      </c>
      <c r="H420" s="3" t="s">
        <v>484</v>
      </c>
      <c r="I420" s="5">
        <f>I427+I429+I431</f>
        <v>19303</v>
      </c>
    </row>
    <row r="421" spans="1:9" ht="20.100000000000001" customHeight="1" x14ac:dyDescent="0.25">
      <c r="A421" s="227"/>
      <c r="B421" s="239"/>
      <c r="C421" s="123"/>
      <c r="D421" s="56" t="s">
        <v>60</v>
      </c>
      <c r="E421" s="128"/>
      <c r="F421" s="129"/>
      <c r="G421" s="3" t="s">
        <v>5</v>
      </c>
      <c r="H421" s="3" t="s">
        <v>484</v>
      </c>
      <c r="I421" s="28">
        <f>(I427+I431)/I429*100</f>
        <v>37.056234024424874</v>
      </c>
    </row>
    <row r="422" spans="1:9" ht="20.100000000000001" customHeight="1" x14ac:dyDescent="0.25">
      <c r="A422" s="227"/>
      <c r="B422" s="239"/>
      <c r="C422" s="123"/>
      <c r="D422" s="56" t="s">
        <v>206</v>
      </c>
      <c r="E422" s="128"/>
      <c r="F422" s="129"/>
      <c r="G422" s="3" t="s">
        <v>5</v>
      </c>
      <c r="H422" s="3" t="s">
        <v>484</v>
      </c>
      <c r="I422" s="28">
        <f>I427/I429*100</f>
        <v>14.782732178358421</v>
      </c>
    </row>
    <row r="423" spans="1:9" ht="20.100000000000001" customHeight="1" x14ac:dyDescent="0.25">
      <c r="A423" s="227"/>
      <c r="B423" s="239"/>
      <c r="C423" s="123"/>
      <c r="D423" s="56" t="s">
        <v>48</v>
      </c>
      <c r="E423" s="128"/>
      <c r="F423" s="129"/>
      <c r="G423" s="3" t="s">
        <v>5</v>
      </c>
      <c r="H423" s="3" t="s">
        <v>484</v>
      </c>
      <c r="I423" s="28">
        <f>I431/I429*100</f>
        <v>22.273501846066459</v>
      </c>
    </row>
    <row r="424" spans="1:9" ht="20.100000000000001" customHeight="1" x14ac:dyDescent="0.25">
      <c r="A424" s="227"/>
      <c r="B424" s="239"/>
      <c r="C424" s="123"/>
      <c r="D424" s="56" t="s">
        <v>54</v>
      </c>
      <c r="E424" s="128"/>
      <c r="F424" s="129"/>
      <c r="G424" s="3" t="s">
        <v>5</v>
      </c>
      <c r="H424" s="3" t="s">
        <v>484</v>
      </c>
      <c r="I424" s="28">
        <f>I431/I427*100</f>
        <v>150.67243035542748</v>
      </c>
    </row>
    <row r="425" spans="1:9" ht="20.100000000000001" customHeight="1" x14ac:dyDescent="0.25">
      <c r="A425" s="227"/>
      <c r="B425" s="239"/>
      <c r="C425" s="209" t="s">
        <v>58</v>
      </c>
      <c r="D425" s="200" t="s">
        <v>13</v>
      </c>
      <c r="E425" s="216"/>
      <c r="F425" s="217"/>
      <c r="G425" s="3" t="s">
        <v>46</v>
      </c>
      <c r="H425" s="3" t="s">
        <v>484</v>
      </c>
      <c r="I425" s="5">
        <v>10176</v>
      </c>
    </row>
    <row r="426" spans="1:9" ht="20.100000000000001" customHeight="1" thickBot="1" x14ac:dyDescent="0.3">
      <c r="A426" s="227"/>
      <c r="B426" s="239"/>
      <c r="C426" s="310"/>
      <c r="D426" s="335" t="s">
        <v>65</v>
      </c>
      <c r="E426" s="305"/>
      <c r="F426" s="306"/>
      <c r="G426" s="50" t="s">
        <v>46</v>
      </c>
      <c r="H426" s="50" t="s">
        <v>484</v>
      </c>
      <c r="I426" s="51">
        <v>9127</v>
      </c>
    </row>
    <row r="427" spans="1:9" ht="20.100000000000001" customHeight="1" thickTop="1" x14ac:dyDescent="0.25">
      <c r="A427" s="227"/>
      <c r="B427" s="239"/>
      <c r="C427" s="210" t="s">
        <v>44</v>
      </c>
      <c r="D427" s="332" t="s">
        <v>470</v>
      </c>
      <c r="E427" s="55" t="s">
        <v>45</v>
      </c>
      <c r="F427" s="102"/>
      <c r="G427" s="48" t="s">
        <v>46</v>
      </c>
      <c r="H427" s="48" t="s">
        <v>484</v>
      </c>
      <c r="I427" s="49">
        <v>2082</v>
      </c>
    </row>
    <row r="428" spans="1:9" ht="20.100000000000001" customHeight="1" x14ac:dyDescent="0.25">
      <c r="A428" s="227"/>
      <c r="B428" s="239"/>
      <c r="C428" s="210"/>
      <c r="D428" s="333"/>
      <c r="E428" s="121"/>
      <c r="F428" s="61" t="s">
        <v>51</v>
      </c>
      <c r="G428" s="3" t="s">
        <v>5</v>
      </c>
      <c r="H428" s="3" t="s">
        <v>484</v>
      </c>
      <c r="I428" s="4">
        <v>10.785888203906129</v>
      </c>
    </row>
    <row r="429" spans="1:9" ht="20.100000000000001" customHeight="1" x14ac:dyDescent="0.25">
      <c r="A429" s="227"/>
      <c r="B429" s="239"/>
      <c r="C429" s="210"/>
      <c r="D429" s="336" t="s">
        <v>16</v>
      </c>
      <c r="E429" s="55" t="s">
        <v>45</v>
      </c>
      <c r="F429" s="102"/>
      <c r="G429" s="3" t="s">
        <v>46</v>
      </c>
      <c r="H429" s="3" t="s">
        <v>484</v>
      </c>
      <c r="I429" s="5">
        <v>14084</v>
      </c>
    </row>
    <row r="430" spans="1:9" ht="20.100000000000001" customHeight="1" x14ac:dyDescent="0.25">
      <c r="A430" s="227"/>
      <c r="B430" s="239"/>
      <c r="C430" s="210"/>
      <c r="D430" s="337"/>
      <c r="E430" s="121"/>
      <c r="F430" s="61" t="s">
        <v>51</v>
      </c>
      <c r="G430" s="3" t="s">
        <v>5</v>
      </c>
      <c r="H430" s="3" t="s">
        <v>484</v>
      </c>
      <c r="I430" s="4">
        <v>72.962751903849139</v>
      </c>
    </row>
    <row r="431" spans="1:9" ht="20.100000000000001" customHeight="1" x14ac:dyDescent="0.25">
      <c r="A431" s="227"/>
      <c r="B431" s="239"/>
      <c r="C431" s="210"/>
      <c r="D431" s="334" t="s">
        <v>15</v>
      </c>
      <c r="E431" s="55" t="s">
        <v>45</v>
      </c>
      <c r="F431" s="102"/>
      <c r="G431" s="3" t="s">
        <v>46</v>
      </c>
      <c r="H431" s="3" t="s">
        <v>484</v>
      </c>
      <c r="I431" s="5">
        <v>3137</v>
      </c>
    </row>
    <row r="432" spans="1:9" ht="20.100000000000001" customHeight="1" x14ac:dyDescent="0.25">
      <c r="A432" s="227"/>
      <c r="B432" s="240"/>
      <c r="C432" s="211"/>
      <c r="D432" s="333"/>
      <c r="E432" s="121"/>
      <c r="F432" s="61" t="s">
        <v>51</v>
      </c>
      <c r="G432" s="3" t="s">
        <v>5</v>
      </c>
      <c r="H432" s="3" t="s">
        <v>484</v>
      </c>
      <c r="I432" s="4">
        <v>16.251359892244729</v>
      </c>
    </row>
    <row r="433" spans="1:11" ht="20.100000000000001" customHeight="1" x14ac:dyDescent="0.25">
      <c r="A433" s="228"/>
      <c r="B433" s="125" t="s">
        <v>59</v>
      </c>
      <c r="C433" s="200" t="s">
        <v>30</v>
      </c>
      <c r="D433" s="216"/>
      <c r="E433" s="216"/>
      <c r="F433" s="217"/>
      <c r="G433" s="3" t="s">
        <v>46</v>
      </c>
      <c r="H433" s="3" t="s">
        <v>484</v>
      </c>
      <c r="I433" s="5">
        <f>I441+I443+I445</f>
        <v>74554</v>
      </c>
    </row>
    <row r="434" spans="1:11" s="132" customFormat="1" ht="50.1" customHeight="1" x14ac:dyDescent="0.25">
      <c r="A434" s="12"/>
      <c r="B434" s="12"/>
      <c r="C434" s="12"/>
      <c r="D434" s="12"/>
      <c r="E434" s="12"/>
      <c r="F434" s="12"/>
      <c r="G434" s="9"/>
      <c r="H434" s="9"/>
      <c r="I434" s="9"/>
      <c r="K434"/>
    </row>
    <row r="435" spans="1:11" ht="20.100000000000001" customHeight="1" x14ac:dyDescent="0.25">
      <c r="A435" s="203" t="s">
        <v>42</v>
      </c>
      <c r="B435" s="218" t="s">
        <v>59</v>
      </c>
      <c r="C435" s="123"/>
      <c r="D435" s="56" t="s">
        <v>60</v>
      </c>
      <c r="E435" s="128"/>
      <c r="F435" s="129"/>
      <c r="G435" s="3" t="s">
        <v>5</v>
      </c>
      <c r="H435" s="3" t="s">
        <v>484</v>
      </c>
      <c r="I435" s="29">
        <f>(I441+I445)/I443*100</f>
        <v>35.135037157875658</v>
      </c>
    </row>
    <row r="436" spans="1:11" ht="20.100000000000001" customHeight="1" x14ac:dyDescent="0.25">
      <c r="A436" s="227"/>
      <c r="B436" s="225"/>
      <c r="C436" s="123"/>
      <c r="D436" s="56" t="s">
        <v>206</v>
      </c>
      <c r="E436" s="128"/>
      <c r="F436" s="129"/>
      <c r="G436" s="3" t="s">
        <v>5</v>
      </c>
      <c r="H436" s="3" t="s">
        <v>484</v>
      </c>
      <c r="I436" s="29">
        <f>I441/I443*100</f>
        <v>19.744426318651442</v>
      </c>
    </row>
    <row r="437" spans="1:11" ht="20.100000000000001" customHeight="1" x14ac:dyDescent="0.25">
      <c r="A437" s="227"/>
      <c r="B437" s="225"/>
      <c r="C437" s="123"/>
      <c r="D437" s="56" t="s">
        <v>48</v>
      </c>
      <c r="E437" s="128"/>
      <c r="F437" s="129"/>
      <c r="G437" s="3" t="s">
        <v>5</v>
      </c>
      <c r="H437" s="3" t="s">
        <v>484</v>
      </c>
      <c r="I437" s="29">
        <f>I445/I443*100</f>
        <v>15.390610839224216</v>
      </c>
    </row>
    <row r="438" spans="1:11" ht="20.100000000000001" customHeight="1" x14ac:dyDescent="0.25">
      <c r="A438" s="227"/>
      <c r="B438" s="225"/>
      <c r="C438" s="123"/>
      <c r="D438" s="56" t="s">
        <v>54</v>
      </c>
      <c r="E438" s="128"/>
      <c r="F438" s="129"/>
      <c r="G438" s="3" t="s">
        <v>5</v>
      </c>
      <c r="H438" s="3" t="s">
        <v>484</v>
      </c>
      <c r="I438" s="29">
        <f>I445/I441*100</f>
        <v>77.949141650601305</v>
      </c>
    </row>
    <row r="439" spans="1:11" ht="20.100000000000001" customHeight="1" x14ac:dyDescent="0.25">
      <c r="A439" s="227"/>
      <c r="B439" s="225"/>
      <c r="C439" s="209" t="s">
        <v>58</v>
      </c>
      <c r="D439" s="200" t="s">
        <v>13</v>
      </c>
      <c r="E439" s="216"/>
      <c r="F439" s="217"/>
      <c r="G439" s="3" t="s">
        <v>46</v>
      </c>
      <c r="H439" s="3" t="s">
        <v>484</v>
      </c>
      <c r="I439" s="5">
        <v>37447</v>
      </c>
    </row>
    <row r="440" spans="1:11" ht="20.100000000000001" customHeight="1" thickBot="1" x14ac:dyDescent="0.3">
      <c r="A440" s="227"/>
      <c r="B440" s="225"/>
      <c r="C440" s="310"/>
      <c r="D440" s="335" t="s">
        <v>65</v>
      </c>
      <c r="E440" s="305"/>
      <c r="F440" s="306"/>
      <c r="G440" s="50" t="s">
        <v>46</v>
      </c>
      <c r="H440" s="50" t="s">
        <v>484</v>
      </c>
      <c r="I440" s="51">
        <v>37107</v>
      </c>
    </row>
    <row r="441" spans="1:11" ht="20.100000000000001" customHeight="1" thickTop="1" x14ac:dyDescent="0.25">
      <c r="A441" s="227"/>
      <c r="B441" s="225"/>
      <c r="C441" s="210" t="s">
        <v>44</v>
      </c>
      <c r="D441" s="332" t="s">
        <v>470</v>
      </c>
      <c r="E441" s="55" t="s">
        <v>45</v>
      </c>
      <c r="F441" s="102"/>
      <c r="G441" s="48" t="s">
        <v>46</v>
      </c>
      <c r="H441" s="48" t="s">
        <v>484</v>
      </c>
      <c r="I441" s="49">
        <v>10893</v>
      </c>
    </row>
    <row r="442" spans="1:11" ht="20.100000000000001" customHeight="1" x14ac:dyDescent="0.25">
      <c r="A442" s="227"/>
      <c r="B442" s="225"/>
      <c r="C442" s="210"/>
      <c r="D442" s="333"/>
      <c r="E442" s="121"/>
      <c r="F442" s="61" t="s">
        <v>51</v>
      </c>
      <c r="G442" s="3" t="s">
        <v>5</v>
      </c>
      <c r="H442" s="3" t="s">
        <v>484</v>
      </c>
      <c r="I442" s="4">
        <v>14.610886069157925</v>
      </c>
    </row>
    <row r="443" spans="1:11" ht="20.100000000000001" customHeight="1" x14ac:dyDescent="0.25">
      <c r="A443" s="227"/>
      <c r="B443" s="225"/>
      <c r="C443" s="210"/>
      <c r="D443" s="336" t="s">
        <v>16</v>
      </c>
      <c r="E443" s="55" t="s">
        <v>45</v>
      </c>
      <c r="F443" s="102"/>
      <c r="G443" s="3" t="s">
        <v>46</v>
      </c>
      <c r="H443" s="3" t="s">
        <v>484</v>
      </c>
      <c r="I443" s="5">
        <v>55170</v>
      </c>
    </row>
    <row r="444" spans="1:11" ht="20.100000000000001" customHeight="1" x14ac:dyDescent="0.25">
      <c r="A444" s="227"/>
      <c r="B444" s="225"/>
      <c r="C444" s="210"/>
      <c r="D444" s="337"/>
      <c r="E444" s="121"/>
      <c r="F444" s="61" t="s">
        <v>51</v>
      </c>
      <c r="G444" s="3" t="s">
        <v>5</v>
      </c>
      <c r="H444" s="3" t="s">
        <v>484</v>
      </c>
      <c r="I444" s="4">
        <v>74.000053652386185</v>
      </c>
    </row>
    <row r="445" spans="1:11" ht="20.100000000000001" customHeight="1" x14ac:dyDescent="0.25">
      <c r="A445" s="227"/>
      <c r="B445" s="225"/>
      <c r="C445" s="210"/>
      <c r="D445" s="334" t="s">
        <v>15</v>
      </c>
      <c r="E445" s="55" t="s">
        <v>45</v>
      </c>
      <c r="F445" s="102"/>
      <c r="G445" s="3" t="s">
        <v>46</v>
      </c>
      <c r="H445" s="3" t="s">
        <v>484</v>
      </c>
      <c r="I445" s="5">
        <v>8491</v>
      </c>
    </row>
    <row r="446" spans="1:11" ht="20.100000000000001" customHeight="1" x14ac:dyDescent="0.25">
      <c r="A446" s="227"/>
      <c r="B446" s="219"/>
      <c r="C446" s="211"/>
      <c r="D446" s="333"/>
      <c r="E446" s="121"/>
      <c r="F446" s="61" t="s">
        <v>51</v>
      </c>
      <c r="G446" s="3" t="s">
        <v>5</v>
      </c>
      <c r="H446" s="3" t="s">
        <v>484</v>
      </c>
      <c r="I446" s="4">
        <v>11.389060278455885</v>
      </c>
    </row>
    <row r="447" spans="1:11" ht="20.100000000000001" customHeight="1" x14ac:dyDescent="0.25">
      <c r="A447" s="227"/>
      <c r="B447" s="218" t="s">
        <v>168</v>
      </c>
      <c r="C447" s="324" t="s">
        <v>30</v>
      </c>
      <c r="D447" s="216"/>
      <c r="E447" s="216"/>
      <c r="F447" s="217"/>
      <c r="G447" s="3" t="s">
        <v>46</v>
      </c>
      <c r="H447" s="3" t="s">
        <v>484</v>
      </c>
      <c r="I447" s="5">
        <f>I454+I456+I458</f>
        <v>57322</v>
      </c>
    </row>
    <row r="448" spans="1:11" ht="20.100000000000001" customHeight="1" x14ac:dyDescent="0.25">
      <c r="A448" s="227"/>
      <c r="B448" s="286"/>
      <c r="C448" s="123"/>
      <c r="D448" s="56" t="s">
        <v>60</v>
      </c>
      <c r="E448" s="128"/>
      <c r="F448" s="129"/>
      <c r="G448" s="3" t="s">
        <v>5</v>
      </c>
      <c r="H448" s="3" t="s">
        <v>484</v>
      </c>
      <c r="I448" s="29">
        <f>(I454+I458)/I456*100</f>
        <v>35.44255942535797</v>
      </c>
    </row>
    <row r="449" spans="1:9" ht="20.100000000000001" customHeight="1" x14ac:dyDescent="0.25">
      <c r="A449" s="227"/>
      <c r="B449" s="286"/>
      <c r="C449" s="123"/>
      <c r="D449" s="56" t="s">
        <v>206</v>
      </c>
      <c r="E449" s="128"/>
      <c r="F449" s="129"/>
      <c r="G449" s="3" t="s">
        <v>5</v>
      </c>
      <c r="H449" s="3" t="s">
        <v>484</v>
      </c>
      <c r="I449" s="29">
        <f>I454/I456*100</f>
        <v>18.706582864703936</v>
      </c>
    </row>
    <row r="450" spans="1:9" ht="20.100000000000001" customHeight="1" x14ac:dyDescent="0.25">
      <c r="A450" s="227"/>
      <c r="B450" s="286"/>
      <c r="C450" s="123"/>
      <c r="D450" s="56" t="s">
        <v>48</v>
      </c>
      <c r="E450" s="128"/>
      <c r="F450" s="129"/>
      <c r="G450" s="3" t="s">
        <v>5</v>
      </c>
      <c r="H450" s="3" t="s">
        <v>484</v>
      </c>
      <c r="I450" s="29">
        <f>I458/I456*100</f>
        <v>16.735976560654034</v>
      </c>
    </row>
    <row r="451" spans="1:9" ht="20.100000000000001" customHeight="1" x14ac:dyDescent="0.25">
      <c r="A451" s="227"/>
      <c r="B451" s="286"/>
      <c r="C451" s="123"/>
      <c r="D451" s="56" t="s">
        <v>54</v>
      </c>
      <c r="E451" s="128"/>
      <c r="F451" s="129"/>
      <c r="G451" s="3" t="s">
        <v>5</v>
      </c>
      <c r="H451" s="3" t="s">
        <v>484</v>
      </c>
      <c r="I451" s="29">
        <f>I458/I454*100</f>
        <v>89.465706707086014</v>
      </c>
    </row>
    <row r="452" spans="1:9" ht="20.100000000000001" customHeight="1" x14ac:dyDescent="0.25">
      <c r="A452" s="227"/>
      <c r="B452" s="286"/>
      <c r="C452" s="209" t="s">
        <v>58</v>
      </c>
      <c r="D452" s="200" t="s">
        <v>13</v>
      </c>
      <c r="E452" s="216"/>
      <c r="F452" s="217"/>
      <c r="G452" s="3" t="s">
        <v>46</v>
      </c>
      <c r="H452" s="3" t="s">
        <v>484</v>
      </c>
      <c r="I452" s="5">
        <v>29282</v>
      </c>
    </row>
    <row r="453" spans="1:9" ht="20.100000000000001" customHeight="1" thickBot="1" x14ac:dyDescent="0.3">
      <c r="A453" s="227"/>
      <c r="B453" s="286"/>
      <c r="C453" s="310"/>
      <c r="D453" s="335" t="s">
        <v>65</v>
      </c>
      <c r="E453" s="305"/>
      <c r="F453" s="306"/>
      <c r="G453" s="50" t="s">
        <v>46</v>
      </c>
      <c r="H453" s="50" t="s">
        <v>484</v>
      </c>
      <c r="I453" s="51">
        <v>28040</v>
      </c>
    </row>
    <row r="454" spans="1:9" ht="20.100000000000001" customHeight="1" thickTop="1" x14ac:dyDescent="0.25">
      <c r="A454" s="227"/>
      <c r="B454" s="286"/>
      <c r="C454" s="210" t="s">
        <v>44</v>
      </c>
      <c r="D454" s="332" t="s">
        <v>470</v>
      </c>
      <c r="E454" s="55" t="s">
        <v>45</v>
      </c>
      <c r="F454" s="102"/>
      <c r="G454" s="48" t="s">
        <v>46</v>
      </c>
      <c r="H454" s="48" t="s">
        <v>484</v>
      </c>
      <c r="I454" s="49">
        <v>7917</v>
      </c>
    </row>
    <row r="455" spans="1:9" ht="20.100000000000001" customHeight="1" x14ac:dyDescent="0.25">
      <c r="A455" s="227"/>
      <c r="B455" s="286"/>
      <c r="C455" s="210"/>
      <c r="D455" s="333"/>
      <c r="E455" s="121"/>
      <c r="F455" s="61" t="s">
        <v>51</v>
      </c>
      <c r="G455" s="3" t="s">
        <v>5</v>
      </c>
      <c r="H455" s="3" t="s">
        <v>484</v>
      </c>
      <c r="I455" s="4">
        <v>13.811451100798996</v>
      </c>
    </row>
    <row r="456" spans="1:9" ht="20.100000000000001" customHeight="1" x14ac:dyDescent="0.25">
      <c r="A456" s="227"/>
      <c r="B456" s="286"/>
      <c r="C456" s="210"/>
      <c r="D456" s="336" t="s">
        <v>16</v>
      </c>
      <c r="E456" s="55" t="s">
        <v>45</v>
      </c>
      <c r="F456" s="102"/>
      <c r="G456" s="3" t="s">
        <v>46</v>
      </c>
      <c r="H456" s="3" t="s">
        <v>484</v>
      </c>
      <c r="I456" s="5">
        <v>42322</v>
      </c>
    </row>
    <row r="457" spans="1:9" ht="20.100000000000001" customHeight="1" x14ac:dyDescent="0.25">
      <c r="A457" s="227"/>
      <c r="B457" s="286"/>
      <c r="C457" s="210"/>
      <c r="D457" s="337"/>
      <c r="E457" s="121"/>
      <c r="F457" s="61" t="s">
        <v>51</v>
      </c>
      <c r="G457" s="3" t="s">
        <v>5</v>
      </c>
      <c r="H457" s="3" t="s">
        <v>484</v>
      </c>
      <c r="I457" s="4">
        <v>73.832036565367574</v>
      </c>
    </row>
    <row r="458" spans="1:9" ht="20.100000000000001" customHeight="1" x14ac:dyDescent="0.25">
      <c r="A458" s="227"/>
      <c r="B458" s="286"/>
      <c r="C458" s="210"/>
      <c r="D458" s="334" t="s">
        <v>15</v>
      </c>
      <c r="E458" s="55" t="s">
        <v>45</v>
      </c>
      <c r="F458" s="102"/>
      <c r="G458" s="3" t="s">
        <v>46</v>
      </c>
      <c r="H458" s="3" t="s">
        <v>484</v>
      </c>
      <c r="I458" s="5">
        <v>7083</v>
      </c>
    </row>
    <row r="459" spans="1:9" ht="20.100000000000001" customHeight="1" x14ac:dyDescent="0.25">
      <c r="A459" s="227"/>
      <c r="B459" s="287"/>
      <c r="C459" s="211"/>
      <c r="D459" s="333"/>
      <c r="E459" s="121"/>
      <c r="F459" s="61" t="s">
        <v>51</v>
      </c>
      <c r="G459" s="3" t="s">
        <v>5</v>
      </c>
      <c r="H459" s="3" t="s">
        <v>484</v>
      </c>
      <c r="I459" s="4">
        <v>12.356512333833432</v>
      </c>
    </row>
    <row r="460" spans="1:9" ht="20.100000000000001" customHeight="1" x14ac:dyDescent="0.25">
      <c r="A460" s="227"/>
      <c r="B460" s="212" t="s">
        <v>39</v>
      </c>
      <c r="C460" s="324" t="s">
        <v>30</v>
      </c>
      <c r="D460" s="216"/>
      <c r="E460" s="216"/>
      <c r="F460" s="217"/>
      <c r="G460" s="3" t="s">
        <v>46</v>
      </c>
      <c r="H460" s="3" t="s">
        <v>484</v>
      </c>
      <c r="I460" s="5">
        <f>I467+I469+I472</f>
        <v>77818</v>
      </c>
    </row>
    <row r="461" spans="1:9" ht="20.100000000000001" customHeight="1" x14ac:dyDescent="0.25">
      <c r="A461" s="227"/>
      <c r="B461" s="239"/>
      <c r="C461" s="123"/>
      <c r="D461" s="56" t="s">
        <v>60</v>
      </c>
      <c r="E461" s="128"/>
      <c r="F461" s="129"/>
      <c r="G461" s="3" t="s">
        <v>5</v>
      </c>
      <c r="H461" s="3" t="s">
        <v>484</v>
      </c>
      <c r="I461" s="29">
        <f>(I467+I472)/I469*100</f>
        <v>34.060330421899494</v>
      </c>
    </row>
    <row r="462" spans="1:9" ht="20.100000000000001" customHeight="1" x14ac:dyDescent="0.25">
      <c r="A462" s="227"/>
      <c r="B462" s="239"/>
      <c r="C462" s="123"/>
      <c r="D462" s="56" t="s">
        <v>206</v>
      </c>
      <c r="E462" s="128"/>
      <c r="F462" s="129"/>
      <c r="G462" s="3" t="s">
        <v>5</v>
      </c>
      <c r="H462" s="3" t="s">
        <v>484</v>
      </c>
      <c r="I462" s="29">
        <f>I467/I469*100</f>
        <v>20.149189449928507</v>
      </c>
    </row>
    <row r="463" spans="1:9" ht="20.100000000000001" customHeight="1" x14ac:dyDescent="0.25">
      <c r="A463" s="227"/>
      <c r="B463" s="239"/>
      <c r="C463" s="123"/>
      <c r="D463" s="56" t="s">
        <v>48</v>
      </c>
      <c r="E463" s="128"/>
      <c r="F463" s="129"/>
      <c r="G463" s="3" t="s">
        <v>5</v>
      </c>
      <c r="H463" s="3" t="s">
        <v>484</v>
      </c>
      <c r="I463" s="29">
        <f>I472/I469*100</f>
        <v>13.911140971970989</v>
      </c>
    </row>
    <row r="464" spans="1:9" ht="20.100000000000001" customHeight="1" x14ac:dyDescent="0.25">
      <c r="A464" s="227"/>
      <c r="B464" s="239"/>
      <c r="C464" s="123"/>
      <c r="D464" s="56" t="s">
        <v>54</v>
      </c>
      <c r="E464" s="128"/>
      <c r="F464" s="129"/>
      <c r="G464" s="3" t="s">
        <v>5</v>
      </c>
      <c r="H464" s="3" t="s">
        <v>484</v>
      </c>
      <c r="I464" s="29">
        <f>I472/I467*100</f>
        <v>69.04069767441861</v>
      </c>
    </row>
    <row r="465" spans="1:11" ht="20.100000000000001" customHeight="1" x14ac:dyDescent="0.25">
      <c r="A465" s="227"/>
      <c r="B465" s="239"/>
      <c r="C465" s="209" t="s">
        <v>58</v>
      </c>
      <c r="D465" s="200" t="s">
        <v>13</v>
      </c>
      <c r="E465" s="216"/>
      <c r="F465" s="217"/>
      <c r="G465" s="3" t="s">
        <v>46</v>
      </c>
      <c r="H465" s="3" t="s">
        <v>484</v>
      </c>
      <c r="I465" s="5">
        <v>39203</v>
      </c>
    </row>
    <row r="466" spans="1:11" ht="20.100000000000001" customHeight="1" thickBot="1" x14ac:dyDescent="0.3">
      <c r="A466" s="227"/>
      <c r="B466" s="239"/>
      <c r="C466" s="310"/>
      <c r="D466" s="335" t="s">
        <v>65</v>
      </c>
      <c r="E466" s="305"/>
      <c r="F466" s="306"/>
      <c r="G466" s="50" t="s">
        <v>46</v>
      </c>
      <c r="H466" s="50" t="s">
        <v>484</v>
      </c>
      <c r="I466" s="51">
        <v>38615</v>
      </c>
    </row>
    <row r="467" spans="1:11" ht="20.100000000000001" customHeight="1" thickTop="1" x14ac:dyDescent="0.25">
      <c r="A467" s="227"/>
      <c r="B467" s="239"/>
      <c r="C467" s="210" t="s">
        <v>44</v>
      </c>
      <c r="D467" s="332" t="s">
        <v>470</v>
      </c>
      <c r="E467" s="55" t="s">
        <v>45</v>
      </c>
      <c r="F467" s="102"/>
      <c r="G467" s="48" t="s">
        <v>46</v>
      </c>
      <c r="H467" s="48" t="s">
        <v>484</v>
      </c>
      <c r="I467" s="49">
        <v>11696</v>
      </c>
    </row>
    <row r="468" spans="1:11" ht="20.100000000000001" customHeight="1" x14ac:dyDescent="0.25">
      <c r="A468" s="227"/>
      <c r="B468" s="239"/>
      <c r="C468" s="210"/>
      <c r="D468" s="333"/>
      <c r="E468" s="121"/>
      <c r="F468" s="61" t="s">
        <v>51</v>
      </c>
      <c r="G468" s="3" t="s">
        <v>5</v>
      </c>
      <c r="H468" s="3" t="s">
        <v>484</v>
      </c>
      <c r="I468" s="4">
        <f>I467/I460*100</f>
        <v>15.029941658742194</v>
      </c>
    </row>
    <row r="469" spans="1:11" ht="20.100000000000001" customHeight="1" x14ac:dyDescent="0.25">
      <c r="A469" s="228"/>
      <c r="B469" s="240"/>
      <c r="C469" s="211"/>
      <c r="D469" s="92" t="s">
        <v>406</v>
      </c>
      <c r="E469" s="77" t="s">
        <v>45</v>
      </c>
      <c r="F469" s="102"/>
      <c r="G469" s="3" t="s">
        <v>46</v>
      </c>
      <c r="H469" s="3" t="s">
        <v>484</v>
      </c>
      <c r="I469" s="5">
        <v>58047</v>
      </c>
    </row>
    <row r="470" spans="1:11" s="132" customFormat="1" ht="50.1" customHeight="1" x14ac:dyDescent="0.25">
      <c r="A470" s="12"/>
      <c r="B470" s="12"/>
      <c r="C470" s="12"/>
      <c r="D470" s="12"/>
      <c r="E470" s="12"/>
      <c r="F470" s="12"/>
      <c r="G470" s="9"/>
      <c r="H470" s="9"/>
      <c r="I470" s="9"/>
      <c r="K470"/>
    </row>
    <row r="471" spans="1:11" ht="20.100000000000001" customHeight="1" x14ac:dyDescent="0.25">
      <c r="A471" s="203" t="s">
        <v>42</v>
      </c>
      <c r="B471" s="212" t="s">
        <v>39</v>
      </c>
      <c r="C471" s="106" t="s">
        <v>61</v>
      </c>
      <c r="D471" s="60" t="s">
        <v>62</v>
      </c>
      <c r="E471" s="121"/>
      <c r="F471" s="61" t="s">
        <v>51</v>
      </c>
      <c r="G471" s="3" t="s">
        <v>5</v>
      </c>
      <c r="H471" s="3" t="s">
        <v>484</v>
      </c>
      <c r="I471" s="4">
        <f>I469/I460*100</f>
        <v>74.593281760004118</v>
      </c>
    </row>
    <row r="472" spans="1:11" ht="20.100000000000001" customHeight="1" x14ac:dyDescent="0.25">
      <c r="A472" s="204"/>
      <c r="B472" s="239"/>
      <c r="C472" s="106"/>
      <c r="D472" s="334" t="s">
        <v>15</v>
      </c>
      <c r="E472" s="55" t="s">
        <v>45</v>
      </c>
      <c r="F472" s="102"/>
      <c r="G472" s="3" t="s">
        <v>46</v>
      </c>
      <c r="H472" s="3" t="s">
        <v>484</v>
      </c>
      <c r="I472" s="5">
        <v>8075</v>
      </c>
    </row>
    <row r="473" spans="1:11" ht="20.100000000000001" customHeight="1" x14ac:dyDescent="0.25">
      <c r="A473" s="204"/>
      <c r="B473" s="240"/>
      <c r="C473" s="107"/>
      <c r="D473" s="333"/>
      <c r="E473" s="121"/>
      <c r="F473" s="61" t="s">
        <v>51</v>
      </c>
      <c r="G473" s="3" t="s">
        <v>5</v>
      </c>
      <c r="H473" s="3" t="s">
        <v>484</v>
      </c>
      <c r="I473" s="4">
        <f>I472/I460*100</f>
        <v>10.376776581253694</v>
      </c>
    </row>
    <row r="474" spans="1:11" ht="20.100000000000001" customHeight="1" x14ac:dyDescent="0.25">
      <c r="A474" s="204"/>
      <c r="B474" s="212" t="s">
        <v>154</v>
      </c>
      <c r="C474" s="324" t="s">
        <v>30</v>
      </c>
      <c r="D474" s="216"/>
      <c r="E474" s="216"/>
      <c r="F474" s="217"/>
      <c r="G474" s="3" t="s">
        <v>46</v>
      </c>
      <c r="H474" s="3" t="s">
        <v>484</v>
      </c>
      <c r="I474" s="5">
        <f>I481+I483+I485</f>
        <v>65393</v>
      </c>
    </row>
    <row r="475" spans="1:11" ht="20.100000000000001" customHeight="1" x14ac:dyDescent="0.25">
      <c r="A475" s="204"/>
      <c r="B475" s="341"/>
      <c r="C475" s="123"/>
      <c r="D475" s="56" t="s">
        <v>60</v>
      </c>
      <c r="E475" s="128"/>
      <c r="F475" s="129"/>
      <c r="G475" s="3" t="s">
        <v>5</v>
      </c>
      <c r="H475" s="3" t="s">
        <v>484</v>
      </c>
      <c r="I475" s="29">
        <f>(I481+I485)/I483*100</f>
        <v>35.554818515370748</v>
      </c>
    </row>
    <row r="476" spans="1:11" ht="20.100000000000001" customHeight="1" x14ac:dyDescent="0.25">
      <c r="A476" s="204"/>
      <c r="B476" s="341"/>
      <c r="C476" s="123"/>
      <c r="D476" s="56" t="s">
        <v>206</v>
      </c>
      <c r="E476" s="128"/>
      <c r="F476" s="129"/>
      <c r="G476" s="3" t="s">
        <v>5</v>
      </c>
      <c r="H476" s="3" t="s">
        <v>484</v>
      </c>
      <c r="I476" s="29">
        <f>I481/I483*100</f>
        <v>17.060177027839391</v>
      </c>
    </row>
    <row r="477" spans="1:11" ht="20.100000000000001" customHeight="1" x14ac:dyDescent="0.25">
      <c r="A477" s="204"/>
      <c r="B477" s="341"/>
      <c r="C477" s="123"/>
      <c r="D477" s="56" t="s">
        <v>48</v>
      </c>
      <c r="E477" s="128"/>
      <c r="F477" s="129"/>
      <c r="G477" s="3" t="s">
        <v>5</v>
      </c>
      <c r="H477" s="3" t="s">
        <v>484</v>
      </c>
      <c r="I477" s="29">
        <f>I485/I483*100</f>
        <v>18.494641487531354</v>
      </c>
    </row>
    <row r="478" spans="1:11" ht="20.100000000000001" customHeight="1" x14ac:dyDescent="0.25">
      <c r="A478" s="204"/>
      <c r="B478" s="341"/>
      <c r="C478" s="123"/>
      <c r="D478" s="56" t="s">
        <v>54</v>
      </c>
      <c r="E478" s="128"/>
      <c r="F478" s="129"/>
      <c r="G478" s="3" t="s">
        <v>5</v>
      </c>
      <c r="H478" s="3" t="s">
        <v>484</v>
      </c>
      <c r="I478" s="29">
        <f>I485/I481*100</f>
        <v>108.408262454435</v>
      </c>
    </row>
    <row r="479" spans="1:11" ht="20.100000000000001" customHeight="1" x14ac:dyDescent="0.25">
      <c r="A479" s="204"/>
      <c r="B479" s="341"/>
      <c r="C479" s="209" t="s">
        <v>58</v>
      </c>
      <c r="D479" s="200" t="s">
        <v>13</v>
      </c>
      <c r="E479" s="216"/>
      <c r="F479" s="217"/>
      <c r="G479" s="3" t="s">
        <v>46</v>
      </c>
      <c r="H479" s="3" t="s">
        <v>484</v>
      </c>
      <c r="I479" s="5">
        <v>33159</v>
      </c>
    </row>
    <row r="480" spans="1:11" ht="20.100000000000001" customHeight="1" thickBot="1" x14ac:dyDescent="0.3">
      <c r="A480" s="204"/>
      <c r="B480" s="341"/>
      <c r="C480" s="310"/>
      <c r="D480" s="335" t="s">
        <v>65</v>
      </c>
      <c r="E480" s="305"/>
      <c r="F480" s="306"/>
      <c r="G480" s="50" t="s">
        <v>46</v>
      </c>
      <c r="H480" s="50" t="s">
        <v>484</v>
      </c>
      <c r="I480" s="51">
        <v>32234</v>
      </c>
    </row>
    <row r="481" spans="1:9" ht="20.100000000000001" customHeight="1" thickTop="1" x14ac:dyDescent="0.25">
      <c r="A481" s="204"/>
      <c r="B481" s="341"/>
      <c r="C481" s="210" t="s">
        <v>44</v>
      </c>
      <c r="D481" s="332" t="s">
        <v>470</v>
      </c>
      <c r="E481" s="55" t="s">
        <v>45</v>
      </c>
      <c r="F481" s="102"/>
      <c r="G481" s="48" t="s">
        <v>46</v>
      </c>
      <c r="H481" s="48" t="s">
        <v>484</v>
      </c>
      <c r="I481" s="49">
        <v>8230</v>
      </c>
    </row>
    <row r="482" spans="1:9" ht="20.100000000000001" customHeight="1" x14ac:dyDescent="0.25">
      <c r="A482" s="204"/>
      <c r="B482" s="341"/>
      <c r="C482" s="210"/>
      <c r="D482" s="333"/>
      <c r="E482" s="121"/>
      <c r="F482" s="61" t="s">
        <v>51</v>
      </c>
      <c r="G482" s="3" t="s">
        <v>5</v>
      </c>
      <c r="H482" s="3" t="s">
        <v>484</v>
      </c>
      <c r="I482" s="4">
        <v>12.585444925297814</v>
      </c>
    </row>
    <row r="483" spans="1:9" ht="20.100000000000001" customHeight="1" x14ac:dyDescent="0.25">
      <c r="A483" s="204"/>
      <c r="B483" s="341"/>
      <c r="C483" s="210"/>
      <c r="D483" s="336" t="s">
        <v>16</v>
      </c>
      <c r="E483" s="55" t="s">
        <v>45</v>
      </c>
      <c r="F483" s="102"/>
      <c r="G483" s="3" t="s">
        <v>46</v>
      </c>
      <c r="H483" s="3" t="s">
        <v>484</v>
      </c>
      <c r="I483" s="5">
        <v>48241</v>
      </c>
    </row>
    <row r="484" spans="1:9" ht="20.100000000000001" customHeight="1" x14ac:dyDescent="0.25">
      <c r="A484" s="204"/>
      <c r="B484" s="341"/>
      <c r="C484" s="210"/>
      <c r="D484" s="337"/>
      <c r="E484" s="121"/>
      <c r="F484" s="61" t="s">
        <v>51</v>
      </c>
      <c r="G484" s="3" t="s">
        <v>5</v>
      </c>
      <c r="H484" s="3" t="s">
        <v>484</v>
      </c>
      <c r="I484" s="4">
        <v>73.770892909026969</v>
      </c>
    </row>
    <row r="485" spans="1:9" ht="20.100000000000001" customHeight="1" x14ac:dyDescent="0.25">
      <c r="A485" s="204"/>
      <c r="B485" s="341"/>
      <c r="C485" s="210"/>
      <c r="D485" s="334" t="s">
        <v>15</v>
      </c>
      <c r="E485" s="55" t="s">
        <v>45</v>
      </c>
      <c r="F485" s="102"/>
      <c r="G485" s="3" t="s">
        <v>46</v>
      </c>
      <c r="H485" s="3" t="s">
        <v>484</v>
      </c>
      <c r="I485" s="5">
        <v>8922</v>
      </c>
    </row>
    <row r="486" spans="1:9" ht="20.100000000000001" customHeight="1" x14ac:dyDescent="0.25">
      <c r="A486" s="204"/>
      <c r="B486" s="342"/>
      <c r="C486" s="211"/>
      <c r="D486" s="333"/>
      <c r="E486" s="121"/>
      <c r="F486" s="61" t="s">
        <v>51</v>
      </c>
      <c r="G486" s="3" t="s">
        <v>5</v>
      </c>
      <c r="H486" s="3" t="s">
        <v>484</v>
      </c>
      <c r="I486" s="4">
        <v>13.643662165675224</v>
      </c>
    </row>
    <row r="487" spans="1:9" ht="20.100000000000001" customHeight="1" x14ac:dyDescent="0.25">
      <c r="A487" s="204"/>
      <c r="B487" s="218" t="s">
        <v>224</v>
      </c>
      <c r="C487" s="324" t="s">
        <v>30</v>
      </c>
      <c r="D487" s="216"/>
      <c r="E487" s="216"/>
      <c r="F487" s="217"/>
      <c r="G487" s="3" t="s">
        <v>46</v>
      </c>
      <c r="H487" s="3" t="s">
        <v>484</v>
      </c>
      <c r="I487" s="5">
        <f>I494+I496+I498</f>
        <v>189066</v>
      </c>
    </row>
    <row r="488" spans="1:9" ht="20.100000000000001" customHeight="1" x14ac:dyDescent="0.25">
      <c r="A488" s="204"/>
      <c r="B488" s="286"/>
      <c r="C488" s="123"/>
      <c r="D488" s="56" t="s">
        <v>60</v>
      </c>
      <c r="E488" s="128"/>
      <c r="F488" s="129"/>
      <c r="G488" s="3" t="s">
        <v>5</v>
      </c>
      <c r="H488" s="3" t="s">
        <v>484</v>
      </c>
      <c r="I488" s="29">
        <f>(I494+I498)/I496*100</f>
        <v>32.426052909904676</v>
      </c>
    </row>
    <row r="489" spans="1:9" ht="20.100000000000001" customHeight="1" x14ac:dyDescent="0.25">
      <c r="A489" s="204"/>
      <c r="B489" s="286"/>
      <c r="C489" s="123"/>
      <c r="D489" s="56" t="s">
        <v>206</v>
      </c>
      <c r="E489" s="128"/>
      <c r="F489" s="129"/>
      <c r="G489" s="3" t="s">
        <v>5</v>
      </c>
      <c r="H489" s="3" t="s">
        <v>484</v>
      </c>
      <c r="I489" s="29">
        <f>I494/I496*100</f>
        <v>18.718087006464899</v>
      </c>
    </row>
    <row r="490" spans="1:9" ht="20.100000000000001" customHeight="1" x14ac:dyDescent="0.25">
      <c r="A490" s="204"/>
      <c r="B490" s="286"/>
      <c r="C490" s="123"/>
      <c r="D490" s="56" t="s">
        <v>48</v>
      </c>
      <c r="E490" s="128"/>
      <c r="F490" s="129"/>
      <c r="G490" s="3" t="s">
        <v>5</v>
      </c>
      <c r="H490" s="3" t="s">
        <v>484</v>
      </c>
      <c r="I490" s="29">
        <f>I498/I496*100</f>
        <v>13.707965903439776</v>
      </c>
    </row>
    <row r="491" spans="1:9" ht="20.100000000000001" customHeight="1" x14ac:dyDescent="0.25">
      <c r="A491" s="204"/>
      <c r="B491" s="286"/>
      <c r="C491" s="123"/>
      <c r="D491" s="56" t="s">
        <v>54</v>
      </c>
      <c r="E491" s="128"/>
      <c r="F491" s="129"/>
      <c r="G491" s="3" t="s">
        <v>5</v>
      </c>
      <c r="H491" s="3" t="s">
        <v>484</v>
      </c>
      <c r="I491" s="29">
        <f>I498/I494*100</f>
        <v>73.233797335728184</v>
      </c>
    </row>
    <row r="492" spans="1:9" ht="20.100000000000001" customHeight="1" x14ac:dyDescent="0.25">
      <c r="A492" s="204"/>
      <c r="B492" s="286"/>
      <c r="C492" s="209" t="s">
        <v>58</v>
      </c>
      <c r="D492" s="200" t="s">
        <v>13</v>
      </c>
      <c r="E492" s="216"/>
      <c r="F492" s="217"/>
      <c r="G492" s="3" t="s">
        <v>46</v>
      </c>
      <c r="H492" s="3" t="s">
        <v>484</v>
      </c>
      <c r="I492" s="5">
        <v>93727</v>
      </c>
    </row>
    <row r="493" spans="1:9" ht="20.100000000000001" customHeight="1" thickBot="1" x14ac:dyDescent="0.3">
      <c r="A493" s="204"/>
      <c r="B493" s="286"/>
      <c r="C493" s="310"/>
      <c r="D493" s="335" t="s">
        <v>65</v>
      </c>
      <c r="E493" s="305"/>
      <c r="F493" s="306"/>
      <c r="G493" s="50" t="s">
        <v>46</v>
      </c>
      <c r="H493" s="50" t="s">
        <v>484</v>
      </c>
      <c r="I493" s="51">
        <v>95339</v>
      </c>
    </row>
    <row r="494" spans="1:9" ht="20.100000000000001" customHeight="1" thickTop="1" x14ac:dyDescent="0.25">
      <c r="A494" s="204"/>
      <c r="B494" s="286"/>
      <c r="C494" s="210" t="s">
        <v>44</v>
      </c>
      <c r="D494" s="332" t="s">
        <v>470</v>
      </c>
      <c r="E494" s="55" t="s">
        <v>45</v>
      </c>
      <c r="F494" s="102"/>
      <c r="G494" s="48" t="s">
        <v>46</v>
      </c>
      <c r="H494" s="48" t="s">
        <v>484</v>
      </c>
      <c r="I494" s="49">
        <v>26724</v>
      </c>
    </row>
    <row r="495" spans="1:9" ht="20.100000000000001" customHeight="1" x14ac:dyDescent="0.25">
      <c r="A495" s="204"/>
      <c r="B495" s="286"/>
      <c r="C495" s="210"/>
      <c r="D495" s="333"/>
      <c r="E495" s="121"/>
      <c r="F495" s="61" t="s">
        <v>51</v>
      </c>
      <c r="G495" s="3" t="s">
        <v>5</v>
      </c>
      <c r="H495" s="3" t="s">
        <v>484</v>
      </c>
      <c r="I495" s="4">
        <v>14.134746596426645</v>
      </c>
    </row>
    <row r="496" spans="1:9" ht="20.100000000000001" customHeight="1" x14ac:dyDescent="0.25">
      <c r="A496" s="204"/>
      <c r="B496" s="286"/>
      <c r="C496" s="210"/>
      <c r="D496" s="336" t="s">
        <v>16</v>
      </c>
      <c r="E496" s="55" t="s">
        <v>45</v>
      </c>
      <c r="F496" s="102"/>
      <c r="G496" s="3" t="s">
        <v>46</v>
      </c>
      <c r="H496" s="3" t="s">
        <v>484</v>
      </c>
      <c r="I496" s="5">
        <v>142771</v>
      </c>
    </row>
    <row r="497" spans="1:11" ht="20.100000000000001" customHeight="1" x14ac:dyDescent="0.25">
      <c r="A497" s="204"/>
      <c r="B497" s="286"/>
      <c r="C497" s="210"/>
      <c r="D497" s="337"/>
      <c r="E497" s="121"/>
      <c r="F497" s="61" t="s">
        <v>51</v>
      </c>
      <c r="G497" s="3" t="s">
        <v>5</v>
      </c>
      <c r="H497" s="3" t="s">
        <v>484</v>
      </c>
      <c r="I497" s="4">
        <v>75.513841727227529</v>
      </c>
    </row>
    <row r="498" spans="1:11" ht="20.100000000000001" customHeight="1" x14ac:dyDescent="0.25">
      <c r="A498" s="204"/>
      <c r="B498" s="286"/>
      <c r="C498" s="210"/>
      <c r="D498" s="334" t="s">
        <v>15</v>
      </c>
      <c r="E498" s="55" t="s">
        <v>45</v>
      </c>
      <c r="F498" s="102"/>
      <c r="G498" s="3" t="s">
        <v>46</v>
      </c>
      <c r="H498" s="3" t="s">
        <v>484</v>
      </c>
      <c r="I498" s="5">
        <v>19571</v>
      </c>
    </row>
    <row r="499" spans="1:11" ht="20.100000000000001" customHeight="1" x14ac:dyDescent="0.25">
      <c r="A499" s="204"/>
      <c r="B499" s="287"/>
      <c r="C499" s="211"/>
      <c r="D499" s="333"/>
      <c r="E499" s="121"/>
      <c r="F499" s="61" t="s">
        <v>51</v>
      </c>
      <c r="G499" s="3" t="s">
        <v>5</v>
      </c>
      <c r="H499" s="3" t="s">
        <v>484</v>
      </c>
      <c r="I499" s="4">
        <v>10.351411676345826</v>
      </c>
    </row>
    <row r="500" spans="1:11" ht="20.100000000000001" customHeight="1" x14ac:dyDescent="0.25">
      <c r="A500" s="204"/>
      <c r="B500" s="212" t="s">
        <v>64</v>
      </c>
      <c r="C500" s="324" t="s">
        <v>30</v>
      </c>
      <c r="D500" s="216"/>
      <c r="E500" s="216"/>
      <c r="F500" s="217"/>
      <c r="G500" s="3" t="s">
        <v>46</v>
      </c>
      <c r="H500" s="3" t="s">
        <v>484</v>
      </c>
      <c r="I500" s="5">
        <f>I508+I510+I512</f>
        <v>211492</v>
      </c>
    </row>
    <row r="501" spans="1:11" ht="20.100000000000001" customHeight="1" x14ac:dyDescent="0.25">
      <c r="A501" s="204"/>
      <c r="B501" s="239"/>
      <c r="C501" s="184"/>
      <c r="D501" s="56" t="s">
        <v>60</v>
      </c>
      <c r="E501" s="128"/>
      <c r="F501" s="129"/>
      <c r="G501" s="3" t="s">
        <v>5</v>
      </c>
      <c r="H501" s="3" t="s">
        <v>484</v>
      </c>
      <c r="I501" s="28">
        <f>(I508+I512)/I510*100</f>
        <v>33.373693802776046</v>
      </c>
    </row>
    <row r="502" spans="1:11" ht="20.100000000000001" customHeight="1" x14ac:dyDescent="0.25">
      <c r="A502" s="204"/>
      <c r="B502" s="239"/>
      <c r="C502" s="123"/>
      <c r="D502" s="56" t="s">
        <v>206</v>
      </c>
      <c r="E502" s="128"/>
      <c r="F502" s="129"/>
      <c r="G502" s="3" t="s">
        <v>5</v>
      </c>
      <c r="H502" s="3" t="s">
        <v>484</v>
      </c>
      <c r="I502" s="28">
        <f>I508/I510*100</f>
        <v>20.720686632486395</v>
      </c>
    </row>
    <row r="503" spans="1:11" ht="20.100000000000001" customHeight="1" x14ac:dyDescent="0.25">
      <c r="A503" s="204"/>
      <c r="B503" s="239"/>
      <c r="C503" s="123"/>
      <c r="D503" s="56" t="s">
        <v>48</v>
      </c>
      <c r="E503" s="128"/>
      <c r="F503" s="129"/>
      <c r="G503" s="3" t="s">
        <v>5</v>
      </c>
      <c r="H503" s="3" t="s">
        <v>484</v>
      </c>
      <c r="I503" s="28">
        <f>I512/I510*100</f>
        <v>12.653007170289648</v>
      </c>
    </row>
    <row r="504" spans="1:11" ht="20.100000000000001" customHeight="1" x14ac:dyDescent="0.25">
      <c r="A504" s="204"/>
      <c r="B504" s="239"/>
      <c r="C504" s="123"/>
      <c r="D504" s="56" t="s">
        <v>54</v>
      </c>
      <c r="E504" s="128"/>
      <c r="F504" s="129"/>
      <c r="G504" s="3" t="s">
        <v>5</v>
      </c>
      <c r="H504" s="3" t="s">
        <v>484</v>
      </c>
      <c r="I504" s="28">
        <f>I512/I508*100</f>
        <v>61.064613324405755</v>
      </c>
    </row>
    <row r="505" spans="1:11" ht="20.100000000000001" customHeight="1" x14ac:dyDescent="0.25">
      <c r="A505" s="205"/>
      <c r="B505" s="240"/>
      <c r="C505" s="108" t="s">
        <v>58</v>
      </c>
      <c r="D505" s="200" t="s">
        <v>13</v>
      </c>
      <c r="E505" s="216"/>
      <c r="F505" s="217"/>
      <c r="G505" s="3" t="s">
        <v>46</v>
      </c>
      <c r="H505" s="3" t="s">
        <v>484</v>
      </c>
      <c r="I505" s="5">
        <v>103959</v>
      </c>
    </row>
    <row r="506" spans="1:11" s="132" customFormat="1" ht="50.1" customHeight="1" x14ac:dyDescent="0.25">
      <c r="A506" s="12"/>
      <c r="B506" s="12"/>
      <c r="C506" s="12"/>
      <c r="D506" s="12"/>
      <c r="E506" s="12"/>
      <c r="F506" s="12"/>
      <c r="G506" s="9"/>
      <c r="H506" s="9"/>
      <c r="I506" s="9"/>
      <c r="K506"/>
    </row>
    <row r="507" spans="1:11" ht="20.100000000000001" customHeight="1" thickBot="1" x14ac:dyDescent="0.3">
      <c r="A507" s="338" t="s">
        <v>63</v>
      </c>
      <c r="B507" s="338" t="s">
        <v>64</v>
      </c>
      <c r="C507" s="62" t="s">
        <v>58</v>
      </c>
      <c r="D507" s="335" t="s">
        <v>65</v>
      </c>
      <c r="E507" s="305"/>
      <c r="F507" s="306"/>
      <c r="G507" s="50" t="s">
        <v>46</v>
      </c>
      <c r="H507" s="50" t="s">
        <v>484</v>
      </c>
      <c r="I507" s="51">
        <v>107533</v>
      </c>
    </row>
    <row r="508" spans="1:11" ht="20.100000000000001" customHeight="1" thickTop="1" x14ac:dyDescent="0.25">
      <c r="A508" s="339"/>
      <c r="B508" s="339"/>
      <c r="C508" s="210" t="s">
        <v>44</v>
      </c>
      <c r="D508" s="332" t="s">
        <v>470</v>
      </c>
      <c r="E508" s="55" t="s">
        <v>45</v>
      </c>
      <c r="F508" s="102"/>
      <c r="G508" s="48" t="s">
        <v>46</v>
      </c>
      <c r="H508" s="48" t="s">
        <v>484</v>
      </c>
      <c r="I508" s="49">
        <v>32857</v>
      </c>
    </row>
    <row r="509" spans="1:11" ht="20.100000000000001" customHeight="1" x14ac:dyDescent="0.25">
      <c r="A509" s="339"/>
      <c r="B509" s="339"/>
      <c r="C509" s="210"/>
      <c r="D509" s="333"/>
      <c r="E509" s="121"/>
      <c r="F509" s="61" t="s">
        <v>51</v>
      </c>
      <c r="G509" s="3" t="s">
        <v>5</v>
      </c>
      <c r="H509" s="3" t="s">
        <v>484</v>
      </c>
      <c r="I509" s="4">
        <v>15.535812229304183</v>
      </c>
    </row>
    <row r="510" spans="1:11" ht="20.100000000000001" customHeight="1" x14ac:dyDescent="0.25">
      <c r="A510" s="339"/>
      <c r="B510" s="339"/>
      <c r="C510" s="210"/>
      <c r="D510" s="336" t="s">
        <v>16</v>
      </c>
      <c r="E510" s="55" t="s">
        <v>45</v>
      </c>
      <c r="F510" s="102"/>
      <c r="G510" s="3" t="s">
        <v>46</v>
      </c>
      <c r="H510" s="3" t="s">
        <v>484</v>
      </c>
      <c r="I510" s="5">
        <v>158571</v>
      </c>
    </row>
    <row r="511" spans="1:11" ht="20.100000000000001" customHeight="1" x14ac:dyDescent="0.25">
      <c r="A511" s="339"/>
      <c r="B511" s="339"/>
      <c r="C511" s="210"/>
      <c r="D511" s="337"/>
      <c r="E511" s="121"/>
      <c r="F511" s="61" t="s">
        <v>51</v>
      </c>
      <c r="G511" s="3" t="s">
        <v>5</v>
      </c>
      <c r="H511" s="3" t="s">
        <v>484</v>
      </c>
      <c r="I511" s="4">
        <v>74.977304106065475</v>
      </c>
    </row>
    <row r="512" spans="1:11" ht="20.100000000000001" customHeight="1" x14ac:dyDescent="0.25">
      <c r="A512" s="339"/>
      <c r="B512" s="339"/>
      <c r="C512" s="210"/>
      <c r="D512" s="334" t="s">
        <v>15</v>
      </c>
      <c r="E512" s="55" t="s">
        <v>45</v>
      </c>
      <c r="F512" s="102"/>
      <c r="G512" s="3" t="s">
        <v>46</v>
      </c>
      <c r="H512" s="3" t="s">
        <v>484</v>
      </c>
      <c r="I512" s="5">
        <v>20064</v>
      </c>
    </row>
    <row r="513" spans="1:22" ht="20.100000000000001" customHeight="1" x14ac:dyDescent="0.25">
      <c r="A513" s="339"/>
      <c r="B513" s="340"/>
      <c r="C513" s="211"/>
      <c r="D513" s="333"/>
      <c r="E513" s="121"/>
      <c r="F513" s="61" t="s">
        <v>51</v>
      </c>
      <c r="G513" s="3" t="s">
        <v>5</v>
      </c>
      <c r="H513" s="3" t="s">
        <v>484</v>
      </c>
      <c r="I513" s="4">
        <v>9.4868836646303407</v>
      </c>
    </row>
    <row r="514" spans="1:22" ht="20.100000000000001" customHeight="1" x14ac:dyDescent="0.25">
      <c r="A514" s="339"/>
      <c r="B514" s="197" t="s">
        <v>147</v>
      </c>
      <c r="C514" s="324" t="s">
        <v>30</v>
      </c>
      <c r="D514" s="216"/>
      <c r="E514" s="216"/>
      <c r="F514" s="217"/>
      <c r="G514" s="3" t="s">
        <v>46</v>
      </c>
      <c r="H514" s="3" t="s">
        <v>484</v>
      </c>
      <c r="I514" s="5">
        <f>I521+I523+I525</f>
        <v>10949</v>
      </c>
    </row>
    <row r="515" spans="1:22" ht="20.100000000000001" customHeight="1" x14ac:dyDescent="0.25">
      <c r="A515" s="339"/>
      <c r="B515" s="233"/>
      <c r="C515" s="123"/>
      <c r="D515" s="56" t="s">
        <v>60</v>
      </c>
      <c r="E515" s="128"/>
      <c r="F515" s="129"/>
      <c r="G515" s="3" t="s">
        <v>5</v>
      </c>
      <c r="H515" s="3" t="s">
        <v>484</v>
      </c>
      <c r="I515" s="29">
        <f>(I521+I525)/I523*100</f>
        <v>38.419721871049305</v>
      </c>
    </row>
    <row r="516" spans="1:22" ht="20.100000000000001" customHeight="1" x14ac:dyDescent="0.25">
      <c r="A516" s="339"/>
      <c r="B516" s="233"/>
      <c r="C516" s="123"/>
      <c r="D516" s="56" t="s">
        <v>206</v>
      </c>
      <c r="E516" s="128"/>
      <c r="F516" s="129"/>
      <c r="G516" s="3" t="s">
        <v>5</v>
      </c>
      <c r="H516" s="3" t="s">
        <v>484</v>
      </c>
      <c r="I516" s="29">
        <f>I521/I523*100</f>
        <v>16.219974715549938</v>
      </c>
    </row>
    <row r="517" spans="1:22" ht="20.100000000000001" customHeight="1" x14ac:dyDescent="0.25">
      <c r="A517" s="339"/>
      <c r="B517" s="233"/>
      <c r="C517" s="123"/>
      <c r="D517" s="56" t="s">
        <v>48</v>
      </c>
      <c r="E517" s="128"/>
      <c r="F517" s="129"/>
      <c r="G517" s="3" t="s">
        <v>5</v>
      </c>
      <c r="H517" s="3" t="s">
        <v>484</v>
      </c>
      <c r="I517" s="29">
        <f>I525/I523*100</f>
        <v>22.19974715549937</v>
      </c>
    </row>
    <row r="518" spans="1:22" ht="20.100000000000001" customHeight="1" x14ac:dyDescent="0.25">
      <c r="A518" s="339"/>
      <c r="B518" s="233"/>
      <c r="C518" s="123"/>
      <c r="D518" s="56" t="s">
        <v>54</v>
      </c>
      <c r="E518" s="128"/>
      <c r="F518" s="129"/>
      <c r="G518" s="3" t="s">
        <v>5</v>
      </c>
      <c r="H518" s="3" t="s">
        <v>484</v>
      </c>
      <c r="I518" s="29">
        <f>I525/I521*100</f>
        <v>136.86671862821512</v>
      </c>
    </row>
    <row r="519" spans="1:22" ht="20.100000000000001" customHeight="1" x14ac:dyDescent="0.25">
      <c r="A519" s="339"/>
      <c r="B519" s="233"/>
      <c r="C519" s="209" t="s">
        <v>58</v>
      </c>
      <c r="D519" s="200" t="s">
        <v>13</v>
      </c>
      <c r="E519" s="216"/>
      <c r="F519" s="217"/>
      <c r="G519" s="3" t="s">
        <v>46</v>
      </c>
      <c r="H519" s="3" t="s">
        <v>484</v>
      </c>
      <c r="I519" s="5">
        <v>5887</v>
      </c>
    </row>
    <row r="520" spans="1:22" ht="20.100000000000001" customHeight="1" thickBot="1" x14ac:dyDescent="0.3">
      <c r="A520" s="339"/>
      <c r="B520" s="233"/>
      <c r="C520" s="310"/>
      <c r="D520" s="335" t="s">
        <v>65</v>
      </c>
      <c r="E520" s="305"/>
      <c r="F520" s="306"/>
      <c r="G520" s="50" t="s">
        <v>46</v>
      </c>
      <c r="H520" s="50" t="s">
        <v>484</v>
      </c>
      <c r="I520" s="51">
        <v>5062</v>
      </c>
    </row>
    <row r="521" spans="1:22" ht="20.100000000000001" customHeight="1" thickTop="1" x14ac:dyDescent="0.25">
      <c r="A521" s="339"/>
      <c r="B521" s="233"/>
      <c r="C521" s="210" t="s">
        <v>44</v>
      </c>
      <c r="D521" s="332" t="s">
        <v>470</v>
      </c>
      <c r="E521" s="55" t="s">
        <v>45</v>
      </c>
      <c r="F521" s="102"/>
      <c r="G521" s="48" t="s">
        <v>46</v>
      </c>
      <c r="H521" s="48" t="s">
        <v>484</v>
      </c>
      <c r="I521" s="49">
        <v>1283</v>
      </c>
    </row>
    <row r="522" spans="1:22" ht="20.100000000000001" customHeight="1" x14ac:dyDescent="0.25">
      <c r="A522" s="339"/>
      <c r="B522" s="233"/>
      <c r="C522" s="210"/>
      <c r="D522" s="333"/>
      <c r="E522" s="121"/>
      <c r="F522" s="61" t="s">
        <v>51</v>
      </c>
      <c r="G522" s="3" t="s">
        <v>5</v>
      </c>
      <c r="H522" s="3" t="s">
        <v>484</v>
      </c>
      <c r="I522" s="4">
        <v>11.717965110969038</v>
      </c>
    </row>
    <row r="523" spans="1:22" ht="20.100000000000001" customHeight="1" x14ac:dyDescent="0.25">
      <c r="A523" s="339"/>
      <c r="B523" s="233"/>
      <c r="C523" s="210"/>
      <c r="D523" s="336" t="s">
        <v>16</v>
      </c>
      <c r="E523" s="55" t="s">
        <v>45</v>
      </c>
      <c r="F523" s="102"/>
      <c r="G523" s="3" t="s">
        <v>46</v>
      </c>
      <c r="H523" s="3" t="s">
        <v>484</v>
      </c>
      <c r="I523" s="5">
        <v>7910</v>
      </c>
    </row>
    <row r="524" spans="1:22" ht="20.100000000000001" customHeight="1" x14ac:dyDescent="0.25">
      <c r="A524" s="339"/>
      <c r="B524" s="233"/>
      <c r="C524" s="210"/>
      <c r="D524" s="337"/>
      <c r="E524" s="121"/>
      <c r="F524" s="61" t="s">
        <v>51</v>
      </c>
      <c r="G524" s="3" t="s">
        <v>5</v>
      </c>
      <c r="H524" s="3" t="s">
        <v>484</v>
      </c>
      <c r="I524" s="4">
        <v>72.244040551648553</v>
      </c>
      <c r="Q524" s="253" t="s">
        <v>497</v>
      </c>
      <c r="R524" s="253"/>
      <c r="S524" s="253"/>
      <c r="T524" s="253"/>
      <c r="U524" s="253"/>
      <c r="V524" s="253"/>
    </row>
    <row r="525" spans="1:22" ht="20.100000000000001" customHeight="1" x14ac:dyDescent="0.25">
      <c r="A525" s="339"/>
      <c r="B525" s="233"/>
      <c r="C525" s="210"/>
      <c r="D525" s="334" t="s">
        <v>15</v>
      </c>
      <c r="E525" s="55" t="s">
        <v>45</v>
      </c>
      <c r="F525" s="102"/>
      <c r="G525" s="3" t="s">
        <v>46</v>
      </c>
      <c r="H525" s="3" t="s">
        <v>484</v>
      </c>
      <c r="I525" s="5">
        <v>1756</v>
      </c>
      <c r="Q525" s="256" t="s">
        <v>467</v>
      </c>
      <c r="R525" s="257"/>
      <c r="S525" s="256" t="s">
        <v>496</v>
      </c>
      <c r="T525" s="257"/>
      <c r="U525" s="256" t="s">
        <v>466</v>
      </c>
      <c r="V525" s="257"/>
    </row>
    <row r="526" spans="1:22" ht="20.100000000000001" customHeight="1" x14ac:dyDescent="0.25">
      <c r="A526" s="340"/>
      <c r="B526" s="271"/>
      <c r="C526" s="211"/>
      <c r="D526" s="333"/>
      <c r="E526" s="121"/>
      <c r="F526" s="61" t="s">
        <v>51</v>
      </c>
      <c r="G526" s="3" t="s">
        <v>5</v>
      </c>
      <c r="H526" s="3" t="s">
        <v>484</v>
      </c>
      <c r="I526" s="4">
        <v>16.037994337382408</v>
      </c>
      <c r="N526" s="138" t="s">
        <v>428</v>
      </c>
      <c r="O526" s="147" t="s">
        <v>495</v>
      </c>
      <c r="P526" s="147" t="s">
        <v>427</v>
      </c>
      <c r="Q526" s="138" t="s">
        <v>3</v>
      </c>
      <c r="R526" s="138" t="s">
        <v>18</v>
      </c>
      <c r="S526" s="147" t="s">
        <v>3</v>
      </c>
      <c r="T526" s="147" t="s">
        <v>18</v>
      </c>
      <c r="U526" s="147" t="s">
        <v>3</v>
      </c>
      <c r="V526" s="147" t="s">
        <v>18</v>
      </c>
    </row>
    <row r="527" spans="1:22" ht="20.100000000000001" customHeight="1" x14ac:dyDescent="0.25">
      <c r="A527" s="203" t="s">
        <v>66</v>
      </c>
      <c r="B527" s="203" t="s">
        <v>6</v>
      </c>
      <c r="C527" s="325" t="s">
        <v>73</v>
      </c>
      <c r="D527" s="326"/>
      <c r="E527" s="326"/>
      <c r="F527" s="327"/>
      <c r="G527" s="3" t="s">
        <v>46</v>
      </c>
      <c r="H527" s="3" t="s">
        <v>485</v>
      </c>
      <c r="I527" s="5">
        <f>I528+I536</f>
        <v>19831</v>
      </c>
      <c r="M527" t="s">
        <v>429</v>
      </c>
      <c r="N527" s="138">
        <f>(O527+P527)/2</f>
        <v>2777154.5</v>
      </c>
      <c r="O527" s="147">
        <v>2787070</v>
      </c>
      <c r="P527" s="147">
        <v>2767239</v>
      </c>
      <c r="Q527" s="146">
        <f>(S527+U527)/2</f>
        <v>596951.5</v>
      </c>
      <c r="R527" s="146">
        <f>(T527+V527)/2</f>
        <v>609733.5</v>
      </c>
      <c r="S527" s="147">
        <v>598755</v>
      </c>
      <c r="T527" s="147">
        <v>612065</v>
      </c>
      <c r="U527" s="147">
        <v>595148</v>
      </c>
      <c r="V527" s="147">
        <v>607402</v>
      </c>
    </row>
    <row r="528" spans="1:22" ht="20.100000000000001" customHeight="1" x14ac:dyDescent="0.25">
      <c r="A528" s="204"/>
      <c r="B528" s="204"/>
      <c r="C528" s="209" t="s">
        <v>75</v>
      </c>
      <c r="D528" s="324" t="s">
        <v>76</v>
      </c>
      <c r="E528" s="216"/>
      <c r="F528" s="217"/>
      <c r="G528" s="3" t="s">
        <v>46</v>
      </c>
      <c r="H528" s="3" t="s">
        <v>485</v>
      </c>
      <c r="I528" s="5">
        <f>I530+I531-I533-I534</f>
        <v>7434</v>
      </c>
      <c r="M528" t="s">
        <v>430</v>
      </c>
      <c r="N528" s="138">
        <f t="shared" ref="N528:N556" si="0">(O528+P528)/2</f>
        <v>18579</v>
      </c>
      <c r="O528" s="147">
        <v>18450</v>
      </c>
      <c r="P528" s="147">
        <v>18708</v>
      </c>
      <c r="Q528" s="146">
        <f t="shared" ref="Q528:Q549" si="1">(S528+U528)/2</f>
        <v>3493</v>
      </c>
      <c r="R528" s="146">
        <f t="shared" ref="R528:R549" si="2">(T528+V528)/2</f>
        <v>3427.5</v>
      </c>
      <c r="S528" s="147">
        <v>3463</v>
      </c>
      <c r="T528" s="147">
        <v>3385</v>
      </c>
      <c r="U528" s="147">
        <v>3523</v>
      </c>
      <c r="V528" s="147">
        <v>3470</v>
      </c>
    </row>
    <row r="529" spans="1:22" ht="20.100000000000001" customHeight="1" x14ac:dyDescent="0.25">
      <c r="A529" s="204"/>
      <c r="B529" s="204"/>
      <c r="C529" s="213"/>
      <c r="D529" s="40"/>
      <c r="E529" s="56" t="s">
        <v>77</v>
      </c>
      <c r="F529" s="41"/>
      <c r="G529" s="3" t="s">
        <v>4</v>
      </c>
      <c r="H529" s="3" t="s">
        <v>485</v>
      </c>
      <c r="I529" s="4">
        <f>I528/N527*1000</f>
        <v>2.6768406295004472</v>
      </c>
      <c r="M529" t="s">
        <v>431</v>
      </c>
      <c r="N529" s="138">
        <f t="shared" si="0"/>
        <v>75603.5</v>
      </c>
      <c r="O529" s="147">
        <v>75811</v>
      </c>
      <c r="P529" s="147">
        <v>75396</v>
      </c>
      <c r="Q529" s="146">
        <f t="shared" si="1"/>
        <v>16248</v>
      </c>
      <c r="R529" s="146">
        <f t="shared" si="2"/>
        <v>16004.5</v>
      </c>
      <c r="S529" s="147">
        <v>16258</v>
      </c>
      <c r="T529" s="147">
        <v>16053</v>
      </c>
      <c r="U529" s="147">
        <v>16238</v>
      </c>
      <c r="V529" s="147">
        <v>15956</v>
      </c>
    </row>
    <row r="530" spans="1:22" ht="20.100000000000001" customHeight="1" x14ac:dyDescent="0.25">
      <c r="A530" s="204"/>
      <c r="B530" s="204"/>
      <c r="C530" s="213"/>
      <c r="D530" s="209" t="s">
        <v>79</v>
      </c>
      <c r="E530" s="303" t="s">
        <v>13</v>
      </c>
      <c r="F530" s="217"/>
      <c r="G530" s="3" t="s">
        <v>46</v>
      </c>
      <c r="H530" s="3" t="s">
        <v>485</v>
      </c>
      <c r="I530" s="5">
        <v>12778</v>
      </c>
      <c r="M530" t="s">
        <v>432</v>
      </c>
      <c r="N530" s="138">
        <f t="shared" si="0"/>
        <v>124284.5</v>
      </c>
      <c r="O530" s="147">
        <v>125067</v>
      </c>
      <c r="P530" s="147">
        <v>123502</v>
      </c>
      <c r="Q530" s="146">
        <f t="shared" si="1"/>
        <v>26168</v>
      </c>
      <c r="R530" s="146">
        <f t="shared" si="2"/>
        <v>27630</v>
      </c>
      <c r="S530" s="147">
        <v>26307</v>
      </c>
      <c r="T530" s="147">
        <v>27809</v>
      </c>
      <c r="U530" s="147">
        <v>26029</v>
      </c>
      <c r="V530" s="147">
        <v>27451</v>
      </c>
    </row>
    <row r="531" spans="1:22" ht="20.100000000000001" customHeight="1" x14ac:dyDescent="0.25">
      <c r="A531" s="204"/>
      <c r="B531" s="204"/>
      <c r="C531" s="213"/>
      <c r="D531" s="210"/>
      <c r="E531" s="303" t="s">
        <v>65</v>
      </c>
      <c r="F531" s="217"/>
      <c r="G531" s="3" t="s">
        <v>46</v>
      </c>
      <c r="H531" s="3" t="s">
        <v>485</v>
      </c>
      <c r="I531" s="5">
        <v>11560</v>
      </c>
      <c r="M531" t="s">
        <v>433</v>
      </c>
      <c r="N531" s="138">
        <f t="shared" si="0"/>
        <v>115687</v>
      </c>
      <c r="O531" s="147">
        <v>115627</v>
      </c>
      <c r="P531" s="147">
        <v>115747</v>
      </c>
      <c r="Q531" s="146">
        <f t="shared" si="1"/>
        <v>23781</v>
      </c>
      <c r="R531" s="146">
        <f t="shared" si="2"/>
        <v>25563.5</v>
      </c>
      <c r="S531" s="147">
        <v>23756</v>
      </c>
      <c r="T531" s="147">
        <v>25550</v>
      </c>
      <c r="U531" s="147">
        <v>23806</v>
      </c>
      <c r="V531" s="147">
        <v>25577</v>
      </c>
    </row>
    <row r="532" spans="1:22" ht="20.100000000000001" customHeight="1" x14ac:dyDescent="0.25">
      <c r="A532" s="204"/>
      <c r="B532" s="204"/>
      <c r="C532" s="213"/>
      <c r="D532" s="56" t="s">
        <v>82</v>
      </c>
      <c r="E532" s="56"/>
      <c r="F532" s="63"/>
      <c r="G532" s="3" t="s">
        <v>4</v>
      </c>
      <c r="H532" s="3" t="s">
        <v>485</v>
      </c>
      <c r="I532" s="4">
        <f>(I530+I531)/N527*1000</f>
        <v>8.7636463869763102</v>
      </c>
      <c r="M532" t="s">
        <v>434</v>
      </c>
      <c r="N532" s="138">
        <f t="shared" si="0"/>
        <v>147619</v>
      </c>
      <c r="O532" s="147">
        <v>147653</v>
      </c>
      <c r="P532" s="147">
        <v>147585</v>
      </c>
      <c r="Q532" s="146">
        <f t="shared" si="1"/>
        <v>29622</v>
      </c>
      <c r="R532" s="146">
        <f t="shared" si="2"/>
        <v>30906</v>
      </c>
      <c r="S532" s="147">
        <v>29639</v>
      </c>
      <c r="T532" s="147">
        <v>30939</v>
      </c>
      <c r="U532" s="147">
        <v>29605</v>
      </c>
      <c r="V532" s="147">
        <v>30873</v>
      </c>
    </row>
    <row r="533" spans="1:22" ht="20.100000000000001" customHeight="1" x14ac:dyDescent="0.25">
      <c r="A533" s="204"/>
      <c r="B533" s="204"/>
      <c r="C533" s="213"/>
      <c r="D533" s="209" t="s">
        <v>84</v>
      </c>
      <c r="E533" s="303" t="s">
        <v>13</v>
      </c>
      <c r="F533" s="217"/>
      <c r="G533" s="3" t="s">
        <v>46</v>
      </c>
      <c r="H533" s="3" t="s">
        <v>485</v>
      </c>
      <c r="I533" s="5">
        <v>10049</v>
      </c>
      <c r="M533" t="s">
        <v>435</v>
      </c>
      <c r="N533" s="138">
        <f t="shared" si="0"/>
        <v>225822</v>
      </c>
      <c r="O533" s="147">
        <v>227043</v>
      </c>
      <c r="P533" s="147">
        <v>224601</v>
      </c>
      <c r="Q533" s="146">
        <f t="shared" si="1"/>
        <v>46766</v>
      </c>
      <c r="R533" s="146">
        <f t="shared" si="2"/>
        <v>50171.5</v>
      </c>
      <c r="S533" s="147">
        <v>46989</v>
      </c>
      <c r="T533" s="147">
        <v>50537</v>
      </c>
      <c r="U533" s="147">
        <v>46543</v>
      </c>
      <c r="V533" s="147">
        <v>49806</v>
      </c>
    </row>
    <row r="534" spans="1:22" ht="20.100000000000001" customHeight="1" x14ac:dyDescent="0.25">
      <c r="A534" s="204"/>
      <c r="B534" s="204"/>
      <c r="C534" s="213"/>
      <c r="D534" s="210"/>
      <c r="E534" s="303" t="s">
        <v>65</v>
      </c>
      <c r="F534" s="217"/>
      <c r="G534" s="3" t="s">
        <v>46</v>
      </c>
      <c r="H534" s="3" t="s">
        <v>485</v>
      </c>
      <c r="I534" s="5">
        <v>6855</v>
      </c>
      <c r="M534" t="s">
        <v>436</v>
      </c>
      <c r="N534" s="138">
        <f t="shared" si="0"/>
        <v>167722.5</v>
      </c>
      <c r="O534" s="147">
        <v>168760</v>
      </c>
      <c r="P534" s="147">
        <v>166685</v>
      </c>
      <c r="Q534" s="146">
        <f t="shared" si="1"/>
        <v>34901.5</v>
      </c>
      <c r="R534" s="146">
        <f t="shared" si="2"/>
        <v>38339</v>
      </c>
      <c r="S534" s="147">
        <v>35127</v>
      </c>
      <c r="T534" s="147">
        <v>38596</v>
      </c>
      <c r="U534" s="147">
        <v>34676</v>
      </c>
      <c r="V534" s="147">
        <v>38082</v>
      </c>
    </row>
    <row r="535" spans="1:22" ht="20.100000000000001" customHeight="1" x14ac:dyDescent="0.25">
      <c r="A535" s="204"/>
      <c r="B535" s="204"/>
      <c r="C535" s="214"/>
      <c r="D535" s="65" t="s">
        <v>89</v>
      </c>
      <c r="E535" s="65"/>
      <c r="F535" s="129"/>
      <c r="G535" s="3" t="s">
        <v>4</v>
      </c>
      <c r="H535" s="3" t="s">
        <v>485</v>
      </c>
      <c r="I535" s="4">
        <f>(I533+I534)/N527*1000</f>
        <v>6.0868057574758625</v>
      </c>
      <c r="M535" t="s">
        <v>437</v>
      </c>
      <c r="N535" s="138">
        <f t="shared" si="0"/>
        <v>272683</v>
      </c>
      <c r="O535" s="147">
        <v>274819</v>
      </c>
      <c r="P535" s="147">
        <v>270547</v>
      </c>
      <c r="Q535" s="146">
        <f t="shared" si="1"/>
        <v>56498</v>
      </c>
      <c r="R535" s="146">
        <f t="shared" si="2"/>
        <v>60198</v>
      </c>
      <c r="S535" s="147">
        <v>56986</v>
      </c>
      <c r="T535" s="147">
        <v>60737</v>
      </c>
      <c r="U535" s="147">
        <v>56010</v>
      </c>
      <c r="V535" s="147">
        <v>59659</v>
      </c>
    </row>
    <row r="536" spans="1:22" ht="20.100000000000001" customHeight="1" x14ac:dyDescent="0.25">
      <c r="A536" s="204"/>
      <c r="B536" s="204"/>
      <c r="C536" s="212" t="s">
        <v>67</v>
      </c>
      <c r="D536" s="324" t="s">
        <v>92</v>
      </c>
      <c r="E536" s="216"/>
      <c r="F536" s="217"/>
      <c r="G536" s="3" t="s">
        <v>46</v>
      </c>
      <c r="H536" s="3" t="s">
        <v>485</v>
      </c>
      <c r="I536" s="5">
        <f>I538+I539-I541-I543</f>
        <v>12397</v>
      </c>
      <c r="M536" t="s">
        <v>438</v>
      </c>
      <c r="N536" s="138">
        <f t="shared" si="0"/>
        <v>166828.5</v>
      </c>
      <c r="O536" s="147">
        <v>166879</v>
      </c>
      <c r="P536" s="147">
        <v>166778</v>
      </c>
      <c r="Q536" s="146">
        <f t="shared" si="1"/>
        <v>35719</v>
      </c>
      <c r="R536" s="146">
        <f t="shared" si="2"/>
        <v>36761.5</v>
      </c>
      <c r="S536" s="147">
        <v>35736</v>
      </c>
      <c r="T536" s="147">
        <v>36780</v>
      </c>
      <c r="U536" s="147">
        <v>35702</v>
      </c>
      <c r="V536" s="147">
        <v>36743</v>
      </c>
    </row>
    <row r="537" spans="1:22" ht="20.100000000000001" customHeight="1" x14ac:dyDescent="0.25">
      <c r="A537" s="204"/>
      <c r="B537" s="204"/>
      <c r="C537" s="239"/>
      <c r="D537" s="120"/>
      <c r="E537" s="56" t="s">
        <v>77</v>
      </c>
      <c r="F537" s="41"/>
      <c r="G537" s="3" t="s">
        <v>4</v>
      </c>
      <c r="H537" s="3" t="s">
        <v>485</v>
      </c>
      <c r="I537" s="4">
        <f>I536/N527*1000</f>
        <v>4.4639216147319143</v>
      </c>
      <c r="M537" t="s">
        <v>439</v>
      </c>
      <c r="N537" s="138">
        <f t="shared" si="0"/>
        <v>50833</v>
      </c>
      <c r="O537" s="147">
        <v>50714</v>
      </c>
      <c r="P537" s="147">
        <v>50952</v>
      </c>
      <c r="Q537" s="146">
        <f t="shared" si="1"/>
        <v>12083</v>
      </c>
      <c r="R537" s="146">
        <f t="shared" si="2"/>
        <v>11093</v>
      </c>
      <c r="S537" s="147">
        <v>12046</v>
      </c>
      <c r="T537" s="147">
        <v>11061</v>
      </c>
      <c r="U537" s="147">
        <v>12120</v>
      </c>
      <c r="V537" s="147">
        <v>11125</v>
      </c>
    </row>
    <row r="538" spans="1:22" ht="20.100000000000001" customHeight="1" x14ac:dyDescent="0.25">
      <c r="A538" s="204"/>
      <c r="B538" s="204"/>
      <c r="C538" s="239"/>
      <c r="D538" s="209" t="s">
        <v>95</v>
      </c>
      <c r="E538" s="303" t="s">
        <v>13</v>
      </c>
      <c r="F538" s="217"/>
      <c r="G538" s="3" t="s">
        <v>46</v>
      </c>
      <c r="H538" s="3" t="s">
        <v>485</v>
      </c>
      <c r="I538" s="5">
        <v>55802</v>
      </c>
      <c r="M538" t="s">
        <v>440</v>
      </c>
      <c r="N538" s="138">
        <f t="shared" si="0"/>
        <v>77708.5</v>
      </c>
      <c r="O538" s="147">
        <v>77761</v>
      </c>
      <c r="P538" s="147">
        <v>77656</v>
      </c>
      <c r="Q538" s="146">
        <f t="shared" si="1"/>
        <v>17333.5</v>
      </c>
      <c r="R538" s="146">
        <f t="shared" si="2"/>
        <v>16884</v>
      </c>
      <c r="S538" s="147">
        <v>17348</v>
      </c>
      <c r="T538" s="147">
        <v>16930</v>
      </c>
      <c r="U538" s="147">
        <v>17319</v>
      </c>
      <c r="V538" s="147">
        <v>16838</v>
      </c>
    </row>
    <row r="539" spans="1:22" ht="20.100000000000001" customHeight="1" x14ac:dyDescent="0.25">
      <c r="A539" s="204"/>
      <c r="B539" s="204"/>
      <c r="C539" s="239"/>
      <c r="D539" s="211"/>
      <c r="E539" s="303" t="s">
        <v>65</v>
      </c>
      <c r="F539" s="217"/>
      <c r="G539" s="3" t="s">
        <v>46</v>
      </c>
      <c r="H539" s="3" t="s">
        <v>485</v>
      </c>
      <c r="I539" s="5">
        <v>69529</v>
      </c>
      <c r="M539" t="s">
        <v>441</v>
      </c>
      <c r="N539" s="138">
        <f t="shared" si="0"/>
        <v>86385</v>
      </c>
      <c r="O539" s="147">
        <v>86420</v>
      </c>
      <c r="P539" s="147">
        <v>86350</v>
      </c>
      <c r="Q539" s="146">
        <f t="shared" si="1"/>
        <v>20107.5</v>
      </c>
      <c r="R539" s="146">
        <f t="shared" si="2"/>
        <v>18941.5</v>
      </c>
      <c r="S539" s="147">
        <v>20104</v>
      </c>
      <c r="T539" s="147">
        <v>18966</v>
      </c>
      <c r="U539" s="147">
        <v>20111</v>
      </c>
      <c r="V539" s="147">
        <v>18917</v>
      </c>
    </row>
    <row r="540" spans="1:22" ht="20.100000000000001" customHeight="1" x14ac:dyDescent="0.25">
      <c r="A540" s="204"/>
      <c r="B540" s="204"/>
      <c r="C540" s="239"/>
      <c r="D540" s="65" t="s">
        <v>207</v>
      </c>
      <c r="E540" s="46"/>
      <c r="F540" s="41"/>
      <c r="G540" s="3" t="s">
        <v>4</v>
      </c>
      <c r="H540" s="3" t="s">
        <v>485</v>
      </c>
      <c r="I540" s="4">
        <f>(I538+I539)/N527*1000</f>
        <v>45.12928610921719</v>
      </c>
      <c r="M540" t="s">
        <v>442</v>
      </c>
      <c r="N540" s="138">
        <f t="shared" si="0"/>
        <v>91991.5</v>
      </c>
      <c r="O540" s="147">
        <v>92645</v>
      </c>
      <c r="P540" s="147">
        <v>91338</v>
      </c>
      <c r="Q540" s="146">
        <f t="shared" si="1"/>
        <v>20645</v>
      </c>
      <c r="R540" s="146">
        <f t="shared" si="2"/>
        <v>20619</v>
      </c>
      <c r="S540" s="147">
        <v>20797</v>
      </c>
      <c r="T540" s="147">
        <v>20736</v>
      </c>
      <c r="U540" s="147">
        <v>20493</v>
      </c>
      <c r="V540" s="147">
        <v>20502</v>
      </c>
    </row>
    <row r="541" spans="1:22" ht="20.100000000000001" customHeight="1" x14ac:dyDescent="0.25">
      <c r="A541" s="205"/>
      <c r="B541" s="205"/>
      <c r="C541" s="240"/>
      <c r="D541" s="61" t="s">
        <v>68</v>
      </c>
      <c r="E541" s="56" t="s">
        <v>13</v>
      </c>
      <c r="F541" s="63"/>
      <c r="G541" s="3" t="s">
        <v>46</v>
      </c>
      <c r="H541" s="3" t="s">
        <v>485</v>
      </c>
      <c r="I541" s="5">
        <v>50758</v>
      </c>
      <c r="M541" t="s">
        <v>443</v>
      </c>
      <c r="N541" s="138">
        <f t="shared" si="0"/>
        <v>57819</v>
      </c>
      <c r="O541" s="147">
        <v>57993</v>
      </c>
      <c r="P541" s="147">
        <v>57645</v>
      </c>
      <c r="Q541" s="146">
        <f t="shared" si="1"/>
        <v>13001</v>
      </c>
      <c r="R541" s="146">
        <f t="shared" si="2"/>
        <v>12843.5</v>
      </c>
      <c r="S541" s="147">
        <v>13029</v>
      </c>
      <c r="T541" s="147">
        <v>12868</v>
      </c>
      <c r="U541" s="147">
        <v>12973</v>
      </c>
      <c r="V541" s="147">
        <v>12819</v>
      </c>
    </row>
    <row r="542" spans="1:22" s="132" customFormat="1" ht="50.1" customHeight="1" x14ac:dyDescent="0.25">
      <c r="A542" s="12"/>
      <c r="B542" s="12"/>
      <c r="C542" s="12"/>
      <c r="D542" s="12"/>
      <c r="E542" s="12"/>
      <c r="F542" s="12"/>
      <c r="G542" s="9"/>
      <c r="H542" s="9"/>
      <c r="I542" s="9"/>
      <c r="K542"/>
      <c r="M542" s="132" t="s">
        <v>444</v>
      </c>
      <c r="N542" s="138">
        <f t="shared" si="0"/>
        <v>54407</v>
      </c>
      <c r="O542" s="148">
        <v>54482</v>
      </c>
      <c r="P542" s="148">
        <v>54332</v>
      </c>
      <c r="Q542" s="146">
        <f t="shared" si="1"/>
        <v>12415</v>
      </c>
      <c r="R542" s="146">
        <f t="shared" si="2"/>
        <v>11717</v>
      </c>
      <c r="S542" s="148">
        <v>12432</v>
      </c>
      <c r="T542" s="148">
        <v>11739</v>
      </c>
      <c r="U542" s="148">
        <v>12398</v>
      </c>
      <c r="V542" s="148">
        <v>11695</v>
      </c>
    </row>
    <row r="543" spans="1:22" ht="20.100000000000001" customHeight="1" x14ac:dyDescent="0.25">
      <c r="A543" s="203" t="s">
        <v>66</v>
      </c>
      <c r="B543" s="212" t="s">
        <v>30</v>
      </c>
      <c r="C543" s="212" t="s">
        <v>67</v>
      </c>
      <c r="D543" s="117" t="s">
        <v>68</v>
      </c>
      <c r="E543" s="56" t="s">
        <v>65</v>
      </c>
      <c r="F543" s="63"/>
      <c r="G543" s="3" t="s">
        <v>46</v>
      </c>
      <c r="H543" s="3" t="s">
        <v>485</v>
      </c>
      <c r="I543" s="5">
        <v>62176</v>
      </c>
      <c r="M543" t="s">
        <v>445</v>
      </c>
      <c r="N543" s="138">
        <f t="shared" si="0"/>
        <v>65524.5</v>
      </c>
      <c r="O543" s="147">
        <v>65553</v>
      </c>
      <c r="P543" s="147">
        <v>65496</v>
      </c>
      <c r="Q543" s="146">
        <f t="shared" si="1"/>
        <v>15236</v>
      </c>
      <c r="R543" s="146">
        <f t="shared" si="2"/>
        <v>14630.5</v>
      </c>
      <c r="S543" s="147">
        <v>15246</v>
      </c>
      <c r="T543" s="147">
        <v>14632</v>
      </c>
      <c r="U543" s="147">
        <v>15226</v>
      </c>
      <c r="V543" s="147">
        <v>14629</v>
      </c>
    </row>
    <row r="544" spans="1:22" ht="20.100000000000001" customHeight="1" x14ac:dyDescent="0.25">
      <c r="A544" s="204"/>
      <c r="B544" s="240"/>
      <c r="C544" s="240"/>
      <c r="D544" s="65" t="s">
        <v>71</v>
      </c>
      <c r="E544" s="46"/>
      <c r="F544" s="63"/>
      <c r="G544" s="3" t="s">
        <v>4</v>
      </c>
      <c r="H544" s="3" t="s">
        <v>485</v>
      </c>
      <c r="I544" s="4">
        <f>(I541+I543)/N527*1000</f>
        <v>40.665364494485274</v>
      </c>
      <c r="M544" t="s">
        <v>446</v>
      </c>
      <c r="N544" s="138">
        <f t="shared" si="0"/>
        <v>107909</v>
      </c>
      <c r="O544" s="147">
        <v>108288</v>
      </c>
      <c r="P544" s="147">
        <v>107530</v>
      </c>
      <c r="Q544" s="146">
        <f t="shared" si="1"/>
        <v>23139</v>
      </c>
      <c r="R544" s="146">
        <f t="shared" si="2"/>
        <v>23739.5</v>
      </c>
      <c r="S544" s="147">
        <v>23171</v>
      </c>
      <c r="T544" s="147">
        <v>23794</v>
      </c>
      <c r="U544" s="147">
        <v>23107</v>
      </c>
      <c r="V544" s="147">
        <v>23685</v>
      </c>
    </row>
    <row r="545" spans="1:22" ht="20.100000000000001" customHeight="1" x14ac:dyDescent="0.25">
      <c r="A545" s="204"/>
      <c r="B545" s="209" t="s">
        <v>43</v>
      </c>
      <c r="C545" s="325" t="s">
        <v>73</v>
      </c>
      <c r="D545" s="326"/>
      <c r="E545" s="326"/>
      <c r="F545" s="327"/>
      <c r="G545" s="3" t="s">
        <v>46</v>
      </c>
      <c r="H545" s="3" t="s">
        <v>485</v>
      </c>
      <c r="I545" s="5">
        <f>I546+I554</f>
        <v>-258</v>
      </c>
      <c r="M545" t="s">
        <v>447</v>
      </c>
      <c r="N545" s="138">
        <f t="shared" si="0"/>
        <v>94845.5</v>
      </c>
      <c r="O545" s="147">
        <v>95203</v>
      </c>
      <c r="P545" s="147">
        <v>94488</v>
      </c>
      <c r="Q545" s="146">
        <f t="shared" si="1"/>
        <v>20536.5</v>
      </c>
      <c r="R545" s="146">
        <f t="shared" si="2"/>
        <v>20988.5</v>
      </c>
      <c r="S545" s="147">
        <v>20606</v>
      </c>
      <c r="T545" s="147">
        <v>21042</v>
      </c>
      <c r="U545" s="147">
        <v>20467</v>
      </c>
      <c r="V545" s="147">
        <v>20935</v>
      </c>
    </row>
    <row r="546" spans="1:22" ht="20.100000000000001" customHeight="1" x14ac:dyDescent="0.25">
      <c r="A546" s="204"/>
      <c r="B546" s="213"/>
      <c r="C546" s="209" t="s">
        <v>75</v>
      </c>
      <c r="D546" s="324" t="s">
        <v>76</v>
      </c>
      <c r="E546" s="216"/>
      <c r="F546" s="217"/>
      <c r="G546" s="3" t="s">
        <v>46</v>
      </c>
      <c r="H546" s="3" t="s">
        <v>485</v>
      </c>
      <c r="I546" s="5">
        <f>I548+I549-I551-I552</f>
        <v>-68</v>
      </c>
      <c r="M546" t="s">
        <v>448</v>
      </c>
      <c r="N546" s="138">
        <f t="shared" si="0"/>
        <v>24850.5</v>
      </c>
      <c r="O546" s="147">
        <v>24754</v>
      </c>
      <c r="P546" s="147">
        <v>24947</v>
      </c>
      <c r="Q546" s="146">
        <f t="shared" si="1"/>
        <v>6075.5</v>
      </c>
      <c r="R546" s="146">
        <f t="shared" si="2"/>
        <v>5344.5</v>
      </c>
      <c r="S546" s="147">
        <v>6042</v>
      </c>
      <c r="T546" s="147">
        <v>5306</v>
      </c>
      <c r="U546" s="147">
        <v>6109</v>
      </c>
      <c r="V546" s="147">
        <v>5383</v>
      </c>
    </row>
    <row r="547" spans="1:22" ht="20.100000000000001" customHeight="1" x14ac:dyDescent="0.25">
      <c r="A547" s="204"/>
      <c r="B547" s="213"/>
      <c r="C547" s="213"/>
      <c r="D547" s="40"/>
      <c r="E547" s="56" t="s">
        <v>77</v>
      </c>
      <c r="F547" s="22"/>
      <c r="G547" s="3" t="s">
        <v>4</v>
      </c>
      <c r="H547" s="3" t="s">
        <v>485</v>
      </c>
      <c r="I547" s="4">
        <f>I546/N528*1000</f>
        <v>-3.6600462888207113</v>
      </c>
      <c r="M547" t="s">
        <v>449</v>
      </c>
      <c r="N547" s="138">
        <f t="shared" si="0"/>
        <v>15120</v>
      </c>
      <c r="O547" s="147">
        <v>15066</v>
      </c>
      <c r="P547" s="147">
        <v>15174</v>
      </c>
      <c r="Q547" s="146">
        <f t="shared" si="1"/>
        <v>3585</v>
      </c>
      <c r="R547" s="146">
        <f t="shared" si="2"/>
        <v>3238</v>
      </c>
      <c r="S547" s="147">
        <v>3576</v>
      </c>
      <c r="T547" s="147">
        <v>3228</v>
      </c>
      <c r="U547" s="147">
        <v>3594</v>
      </c>
      <c r="V547" s="147">
        <v>3248</v>
      </c>
    </row>
    <row r="548" spans="1:22" ht="20.100000000000001" customHeight="1" x14ac:dyDescent="0.25">
      <c r="A548" s="204"/>
      <c r="B548" s="213"/>
      <c r="C548" s="213"/>
      <c r="D548" s="209" t="s">
        <v>79</v>
      </c>
      <c r="E548" s="303" t="s">
        <v>13</v>
      </c>
      <c r="F548" s="217"/>
      <c r="G548" s="3" t="s">
        <v>46</v>
      </c>
      <c r="H548" s="3" t="s">
        <v>485</v>
      </c>
      <c r="I548" s="5">
        <v>58</v>
      </c>
      <c r="M548" t="s">
        <v>450</v>
      </c>
      <c r="N548" s="138">
        <f t="shared" si="0"/>
        <v>32109.5</v>
      </c>
      <c r="O548" s="147">
        <v>32185</v>
      </c>
      <c r="P548" s="147">
        <v>32034</v>
      </c>
      <c r="Q548" s="146">
        <f t="shared" si="1"/>
        <v>7665.5</v>
      </c>
      <c r="R548" s="146">
        <f t="shared" si="2"/>
        <v>7210</v>
      </c>
      <c r="S548" s="147">
        <v>7664</v>
      </c>
      <c r="T548" s="147">
        <v>7228</v>
      </c>
      <c r="U548" s="147">
        <v>7667</v>
      </c>
      <c r="V548" s="147">
        <v>7192</v>
      </c>
    </row>
    <row r="549" spans="1:22" ht="20.100000000000001" customHeight="1" x14ac:dyDescent="0.25">
      <c r="A549" s="204"/>
      <c r="B549" s="213"/>
      <c r="C549" s="213"/>
      <c r="D549" s="210"/>
      <c r="E549" s="303" t="s">
        <v>65</v>
      </c>
      <c r="F549" s="217"/>
      <c r="G549" s="3" t="s">
        <v>46</v>
      </c>
      <c r="H549" s="3" t="s">
        <v>485</v>
      </c>
      <c r="I549" s="5">
        <v>61</v>
      </c>
      <c r="M549" t="s">
        <v>451</v>
      </c>
      <c r="N549" s="138">
        <f t="shared" si="0"/>
        <v>19356</v>
      </c>
      <c r="O549" s="147">
        <v>19303</v>
      </c>
      <c r="P549" s="147">
        <v>19409</v>
      </c>
      <c r="Q549" s="146">
        <f t="shared" si="1"/>
        <v>4929.5</v>
      </c>
      <c r="R549" s="146">
        <f t="shared" si="2"/>
        <v>4289</v>
      </c>
      <c r="S549" s="147">
        <v>4907</v>
      </c>
      <c r="T549" s="147">
        <v>4284</v>
      </c>
      <c r="U549" s="147">
        <v>4952</v>
      </c>
      <c r="V549" s="147">
        <v>4294</v>
      </c>
    </row>
    <row r="550" spans="1:22" ht="20.100000000000001" customHeight="1" x14ac:dyDescent="0.25">
      <c r="A550" s="204"/>
      <c r="B550" s="213"/>
      <c r="C550" s="213"/>
      <c r="D550" s="56" t="s">
        <v>82</v>
      </c>
      <c r="E550" s="56"/>
      <c r="F550" s="63"/>
      <c r="G550" s="3" t="s">
        <v>4</v>
      </c>
      <c r="H550" s="3" t="s">
        <v>485</v>
      </c>
      <c r="I550" s="4">
        <f>(I548+I549)/N528*1000</f>
        <v>6.4050810054362453</v>
      </c>
      <c r="M550" t="s">
        <v>452</v>
      </c>
      <c r="N550" s="138">
        <f t="shared" si="0"/>
        <v>74100.5</v>
      </c>
      <c r="O550" s="147">
        <v>74554</v>
      </c>
      <c r="P550" s="147">
        <v>73647</v>
      </c>
      <c r="Q550" s="146">
        <f>(S550+U550)/2</f>
        <v>16461</v>
      </c>
      <c r="R550" s="146">
        <f>(T550+V550)/2</f>
        <v>16456.5</v>
      </c>
      <c r="S550" s="147">
        <v>16556</v>
      </c>
      <c r="T550" s="147">
        <v>16555</v>
      </c>
      <c r="U550" s="147">
        <v>16366</v>
      </c>
      <c r="V550" s="147">
        <v>16358</v>
      </c>
    </row>
    <row r="551" spans="1:22" ht="20.100000000000001" customHeight="1" x14ac:dyDescent="0.25">
      <c r="A551" s="204"/>
      <c r="B551" s="213"/>
      <c r="C551" s="213"/>
      <c r="D551" s="209" t="s">
        <v>84</v>
      </c>
      <c r="E551" s="303" t="s">
        <v>13</v>
      </c>
      <c r="F551" s="217"/>
      <c r="G551" s="3" t="s">
        <v>46</v>
      </c>
      <c r="H551" s="3" t="s">
        <v>485</v>
      </c>
      <c r="I551" s="5">
        <v>109</v>
      </c>
      <c r="M551" t="s">
        <v>453</v>
      </c>
      <c r="N551" s="138">
        <f t="shared" si="0"/>
        <v>57264.5</v>
      </c>
      <c r="O551" s="147">
        <v>57322</v>
      </c>
      <c r="P551" s="147">
        <v>57207</v>
      </c>
      <c r="Q551" s="146">
        <f t="shared" ref="Q551:Q556" si="3">(S551+U551)/2</f>
        <v>13052</v>
      </c>
      <c r="R551" s="146">
        <f t="shared" ref="R551:R556" si="4">(T551+V551)/2</f>
        <v>12554.5</v>
      </c>
      <c r="S551" s="147">
        <v>13051</v>
      </c>
      <c r="T551" s="147">
        <v>12528</v>
      </c>
      <c r="U551" s="147">
        <v>13053</v>
      </c>
      <c r="V551" s="147">
        <v>12581</v>
      </c>
    </row>
    <row r="552" spans="1:22" ht="20.100000000000001" customHeight="1" x14ac:dyDescent="0.25">
      <c r="A552" s="204"/>
      <c r="B552" s="213"/>
      <c r="C552" s="213"/>
      <c r="D552" s="210"/>
      <c r="E552" s="303" t="s">
        <v>65</v>
      </c>
      <c r="F552" s="217"/>
      <c r="G552" s="3" t="s">
        <v>46</v>
      </c>
      <c r="H552" s="3" t="s">
        <v>485</v>
      </c>
      <c r="I552" s="5">
        <v>78</v>
      </c>
      <c r="M552" t="s">
        <v>454</v>
      </c>
      <c r="N552" s="138">
        <f t="shared" si="0"/>
        <v>77527</v>
      </c>
      <c r="O552" s="147">
        <v>77818</v>
      </c>
      <c r="P552" s="147">
        <v>77236</v>
      </c>
      <c r="Q552" s="146">
        <f t="shared" si="3"/>
        <v>17371</v>
      </c>
      <c r="R552" s="146">
        <f t="shared" si="4"/>
        <v>17159</v>
      </c>
      <c r="S552" s="147">
        <v>17411</v>
      </c>
      <c r="T552" s="147">
        <v>17239</v>
      </c>
      <c r="U552" s="147">
        <v>17331</v>
      </c>
      <c r="V552" s="147">
        <v>17079</v>
      </c>
    </row>
    <row r="553" spans="1:22" ht="20.100000000000001" customHeight="1" x14ac:dyDescent="0.25">
      <c r="A553" s="204"/>
      <c r="B553" s="213"/>
      <c r="C553" s="214"/>
      <c r="D553" s="65" t="s">
        <v>89</v>
      </c>
      <c r="E553" s="65"/>
      <c r="F553" s="129"/>
      <c r="G553" s="3" t="s">
        <v>4</v>
      </c>
      <c r="H553" s="3" t="s">
        <v>485</v>
      </c>
      <c r="I553" s="4">
        <f>(I551+I552)/N528*1000</f>
        <v>10.065127294256957</v>
      </c>
      <c r="M553" t="s">
        <v>455</v>
      </c>
      <c r="N553" s="138">
        <f t="shared" si="0"/>
        <v>65145.5</v>
      </c>
      <c r="O553" s="147">
        <v>65393</v>
      </c>
      <c r="P553" s="147">
        <v>64898</v>
      </c>
      <c r="Q553" s="146">
        <f t="shared" si="3"/>
        <v>14989.5</v>
      </c>
      <c r="R553" s="146">
        <f t="shared" si="4"/>
        <v>14332</v>
      </c>
      <c r="S553" s="147">
        <v>15024</v>
      </c>
      <c r="T553" s="147">
        <v>14380</v>
      </c>
      <c r="U553" s="147">
        <v>14955</v>
      </c>
      <c r="V553" s="147">
        <v>14284</v>
      </c>
    </row>
    <row r="554" spans="1:22" ht="20.100000000000001" customHeight="1" x14ac:dyDescent="0.25">
      <c r="A554" s="204"/>
      <c r="B554" s="213"/>
      <c r="C554" s="209" t="s">
        <v>91</v>
      </c>
      <c r="D554" s="324" t="s">
        <v>92</v>
      </c>
      <c r="E554" s="216"/>
      <c r="F554" s="217"/>
      <c r="G554" s="3" t="s">
        <v>46</v>
      </c>
      <c r="H554" s="3" t="s">
        <v>485</v>
      </c>
      <c r="I554" s="5">
        <f>I556+I557-I559-I560</f>
        <v>-190</v>
      </c>
      <c r="M554" t="s">
        <v>456</v>
      </c>
      <c r="N554" s="138">
        <f t="shared" si="0"/>
        <v>187668.5</v>
      </c>
      <c r="O554" s="147">
        <v>189066</v>
      </c>
      <c r="P554" s="147">
        <v>186271</v>
      </c>
      <c r="Q554" s="146">
        <f t="shared" si="3"/>
        <v>38915</v>
      </c>
      <c r="R554" s="146">
        <f t="shared" si="4"/>
        <v>39986.5</v>
      </c>
      <c r="S554" s="147">
        <v>39143</v>
      </c>
      <c r="T554" s="147">
        <v>40308</v>
      </c>
      <c r="U554" s="147">
        <v>38687</v>
      </c>
      <c r="V554" s="147">
        <v>39665</v>
      </c>
    </row>
    <row r="555" spans="1:22" ht="20.100000000000001" customHeight="1" x14ac:dyDescent="0.25">
      <c r="A555" s="204"/>
      <c r="B555" s="213"/>
      <c r="C555" s="213"/>
      <c r="D555" s="120"/>
      <c r="E555" s="56" t="s">
        <v>77</v>
      </c>
      <c r="F555" s="22"/>
      <c r="G555" s="3" t="s">
        <v>4</v>
      </c>
      <c r="H555" s="3" t="s">
        <v>485</v>
      </c>
      <c r="I555" s="4">
        <f>I554/N528*1000</f>
        <v>-10.226599924646106</v>
      </c>
      <c r="M555" t="s">
        <v>457</v>
      </c>
      <c r="N555" s="138">
        <f t="shared" si="0"/>
        <v>210888.5</v>
      </c>
      <c r="O555" s="147">
        <v>211492</v>
      </c>
      <c r="P555" s="147">
        <v>210285</v>
      </c>
      <c r="Q555" s="146">
        <f t="shared" si="3"/>
        <v>43439.5</v>
      </c>
      <c r="R555" s="146">
        <f t="shared" si="4"/>
        <v>46610</v>
      </c>
      <c r="S555" s="147">
        <v>43550</v>
      </c>
      <c r="T555" s="147">
        <v>46748</v>
      </c>
      <c r="U555" s="147">
        <v>43329</v>
      </c>
      <c r="V555" s="147">
        <v>46472</v>
      </c>
    </row>
    <row r="556" spans="1:22" ht="20.100000000000001" customHeight="1" x14ac:dyDescent="0.25">
      <c r="A556" s="204"/>
      <c r="B556" s="213"/>
      <c r="C556" s="213"/>
      <c r="D556" s="209" t="s">
        <v>95</v>
      </c>
      <c r="E556" s="303" t="s">
        <v>13</v>
      </c>
      <c r="F556" s="217"/>
      <c r="G556" s="3" t="s">
        <v>46</v>
      </c>
      <c r="H556" s="3" t="s">
        <v>485</v>
      </c>
      <c r="I556" s="5">
        <v>770</v>
      </c>
      <c r="M556" t="s">
        <v>458</v>
      </c>
      <c r="N556" s="138">
        <f t="shared" si="0"/>
        <v>10872</v>
      </c>
      <c r="O556" s="147">
        <v>10949</v>
      </c>
      <c r="P556" s="147">
        <v>10795</v>
      </c>
      <c r="Q556" s="146">
        <f t="shared" si="3"/>
        <v>2775</v>
      </c>
      <c r="R556" s="146">
        <f t="shared" si="4"/>
        <v>2095.5</v>
      </c>
      <c r="S556" s="147">
        <v>2791</v>
      </c>
      <c r="T556" s="147">
        <v>2107</v>
      </c>
      <c r="U556" s="147">
        <v>2759</v>
      </c>
      <c r="V556" s="147">
        <v>2084</v>
      </c>
    </row>
    <row r="557" spans="1:22" ht="20.100000000000001" customHeight="1" x14ac:dyDescent="0.25">
      <c r="A557" s="204"/>
      <c r="B557" s="213"/>
      <c r="C557" s="213"/>
      <c r="D557" s="211"/>
      <c r="E557" s="303" t="s">
        <v>65</v>
      </c>
      <c r="F557" s="216"/>
      <c r="G557" s="3" t="s">
        <v>46</v>
      </c>
      <c r="H557" s="3" t="s">
        <v>485</v>
      </c>
      <c r="I557" s="5">
        <v>862</v>
      </c>
    </row>
    <row r="558" spans="1:22" ht="20.100000000000001" customHeight="1" x14ac:dyDescent="0.25">
      <c r="A558" s="204"/>
      <c r="B558" s="213"/>
      <c r="C558" s="213"/>
      <c r="D558" s="65" t="s">
        <v>207</v>
      </c>
      <c r="E558" s="46"/>
      <c r="F558" s="22"/>
      <c r="G558" s="3" t="s">
        <v>4</v>
      </c>
      <c r="H558" s="3" t="s">
        <v>485</v>
      </c>
      <c r="I558" s="4">
        <f>(I556+I557)/N528*1000</f>
        <v>87.841110931697074</v>
      </c>
    </row>
    <row r="559" spans="1:22" ht="20.100000000000001" customHeight="1" x14ac:dyDescent="0.25">
      <c r="A559" s="204"/>
      <c r="B559" s="213"/>
      <c r="C559" s="213"/>
      <c r="D559" s="322" t="s">
        <v>68</v>
      </c>
      <c r="E559" s="56" t="s">
        <v>13</v>
      </c>
      <c r="F559" s="63"/>
      <c r="G559" s="3" t="s">
        <v>46</v>
      </c>
      <c r="H559" s="3" t="s">
        <v>485</v>
      </c>
      <c r="I559" s="5">
        <v>861</v>
      </c>
    </row>
    <row r="560" spans="1:22" ht="20.100000000000001" customHeight="1" x14ac:dyDescent="0.25">
      <c r="A560" s="204"/>
      <c r="B560" s="213"/>
      <c r="C560" s="213"/>
      <c r="D560" s="323"/>
      <c r="E560" s="56" t="s">
        <v>65</v>
      </c>
      <c r="F560" s="63"/>
      <c r="G560" s="3" t="s">
        <v>46</v>
      </c>
      <c r="H560" s="3" t="s">
        <v>485</v>
      </c>
      <c r="I560" s="5">
        <v>961</v>
      </c>
    </row>
    <row r="561" spans="1:9" ht="20.100000000000001" customHeight="1" x14ac:dyDescent="0.25">
      <c r="A561" s="204"/>
      <c r="B561" s="214"/>
      <c r="C561" s="214"/>
      <c r="D561" s="65" t="s">
        <v>71</v>
      </c>
      <c r="E561" s="46"/>
      <c r="F561" s="63"/>
      <c r="G561" s="3" t="s">
        <v>4</v>
      </c>
      <c r="H561" s="3" t="s">
        <v>485</v>
      </c>
      <c r="I561" s="4">
        <f>(I559+I560)/N528*1000</f>
        <v>98.067710856343183</v>
      </c>
    </row>
    <row r="562" spans="1:9" ht="20.100000000000001" customHeight="1" x14ac:dyDescent="0.25">
      <c r="A562" s="204"/>
      <c r="B562" s="209" t="s">
        <v>69</v>
      </c>
      <c r="C562" s="325" t="s">
        <v>73</v>
      </c>
      <c r="D562" s="326"/>
      <c r="E562" s="326"/>
      <c r="F562" s="327"/>
      <c r="G562" s="3" t="s">
        <v>46</v>
      </c>
      <c r="H562" s="3" t="s">
        <v>485</v>
      </c>
      <c r="I562" s="5">
        <f>I563+I571</f>
        <v>415</v>
      </c>
    </row>
    <row r="563" spans="1:9" ht="20.100000000000001" customHeight="1" x14ac:dyDescent="0.25">
      <c r="A563" s="204"/>
      <c r="B563" s="210"/>
      <c r="C563" s="209" t="s">
        <v>75</v>
      </c>
      <c r="D563" s="324" t="s">
        <v>76</v>
      </c>
      <c r="E563" s="216"/>
      <c r="F563" s="217"/>
      <c r="G563" s="3" t="s">
        <v>46</v>
      </c>
      <c r="H563" s="3" t="s">
        <v>485</v>
      </c>
      <c r="I563" s="5">
        <f>I565+I566-I568-I569</f>
        <v>61</v>
      </c>
    </row>
    <row r="564" spans="1:9" ht="20.100000000000001" customHeight="1" x14ac:dyDescent="0.25">
      <c r="A564" s="204"/>
      <c r="B564" s="210"/>
      <c r="C564" s="213"/>
      <c r="D564" s="40"/>
      <c r="E564" s="56" t="s">
        <v>77</v>
      </c>
      <c r="F564" s="41"/>
      <c r="G564" s="3" t="s">
        <v>4</v>
      </c>
      <c r="H564" s="3" t="s">
        <v>485</v>
      </c>
      <c r="I564" s="4">
        <f>I563/N529*1000</f>
        <v>0.80684095313047677</v>
      </c>
    </row>
    <row r="565" spans="1:9" ht="20.100000000000001" customHeight="1" x14ac:dyDescent="0.25">
      <c r="A565" s="204"/>
      <c r="B565" s="210"/>
      <c r="C565" s="213"/>
      <c r="D565" s="209" t="s">
        <v>79</v>
      </c>
      <c r="E565" s="303" t="s">
        <v>13</v>
      </c>
      <c r="F565" s="217"/>
      <c r="G565" s="3" t="s">
        <v>46</v>
      </c>
      <c r="H565" s="3" t="s">
        <v>485</v>
      </c>
      <c r="I565" s="5">
        <v>343</v>
      </c>
    </row>
    <row r="566" spans="1:9" ht="20.100000000000001" customHeight="1" x14ac:dyDescent="0.25">
      <c r="A566" s="204"/>
      <c r="B566" s="210"/>
      <c r="C566" s="213"/>
      <c r="D566" s="210"/>
      <c r="E566" s="303" t="s">
        <v>65</v>
      </c>
      <c r="F566" s="217"/>
      <c r="G566" s="3" t="s">
        <v>46</v>
      </c>
      <c r="H566" s="3" t="s">
        <v>485</v>
      </c>
      <c r="I566" s="5">
        <v>306</v>
      </c>
    </row>
    <row r="567" spans="1:9" ht="20.100000000000001" customHeight="1" x14ac:dyDescent="0.25">
      <c r="A567" s="204"/>
      <c r="B567" s="210"/>
      <c r="C567" s="213"/>
      <c r="D567" s="56" t="s">
        <v>82</v>
      </c>
      <c r="E567" s="56"/>
      <c r="F567" s="63"/>
      <c r="G567" s="3" t="s">
        <v>4</v>
      </c>
      <c r="H567" s="3" t="s">
        <v>485</v>
      </c>
      <c r="I567" s="4">
        <f>(I565+I566)/N529*1000</f>
        <v>8.584258665273433</v>
      </c>
    </row>
    <row r="568" spans="1:9" ht="20.100000000000001" customHeight="1" x14ac:dyDescent="0.25">
      <c r="A568" s="204"/>
      <c r="B568" s="210"/>
      <c r="C568" s="213"/>
      <c r="D568" s="209" t="s">
        <v>84</v>
      </c>
      <c r="E568" s="303" t="s">
        <v>13</v>
      </c>
      <c r="F568" s="217"/>
      <c r="G568" s="3" t="s">
        <v>46</v>
      </c>
      <c r="H568" s="3" t="s">
        <v>485</v>
      </c>
      <c r="I568" s="5">
        <v>335</v>
      </c>
    </row>
    <row r="569" spans="1:9" ht="20.100000000000001" customHeight="1" x14ac:dyDescent="0.25">
      <c r="A569" s="204"/>
      <c r="B569" s="210"/>
      <c r="C569" s="213"/>
      <c r="D569" s="210"/>
      <c r="E569" s="303" t="s">
        <v>65</v>
      </c>
      <c r="F569" s="217"/>
      <c r="G569" s="3" t="s">
        <v>46</v>
      </c>
      <c r="H569" s="3" t="s">
        <v>485</v>
      </c>
      <c r="I569" s="5">
        <v>253</v>
      </c>
    </row>
    <row r="570" spans="1:9" ht="20.100000000000001" customHeight="1" x14ac:dyDescent="0.25">
      <c r="A570" s="204"/>
      <c r="B570" s="210"/>
      <c r="C570" s="214"/>
      <c r="D570" s="65" t="s">
        <v>89</v>
      </c>
      <c r="E570" s="65"/>
      <c r="F570" s="129"/>
      <c r="G570" s="3" t="s">
        <v>4</v>
      </c>
      <c r="H570" s="3" t="s">
        <v>485</v>
      </c>
      <c r="I570" s="4">
        <f>(I568+I569)/N529*1000</f>
        <v>7.7774177121429569</v>
      </c>
    </row>
    <row r="571" spans="1:9" ht="20.100000000000001" customHeight="1" x14ac:dyDescent="0.25">
      <c r="A571" s="204"/>
      <c r="B571" s="210"/>
      <c r="C571" s="212" t="s">
        <v>67</v>
      </c>
      <c r="D571" s="324" t="s">
        <v>92</v>
      </c>
      <c r="E571" s="216"/>
      <c r="F571" s="217"/>
      <c r="G571" s="3" t="s">
        <v>46</v>
      </c>
      <c r="H571" s="3" t="s">
        <v>485</v>
      </c>
      <c r="I571" s="5">
        <f>I573+I574-I576-I577</f>
        <v>354</v>
      </c>
    </row>
    <row r="572" spans="1:9" ht="20.100000000000001" customHeight="1" x14ac:dyDescent="0.25">
      <c r="A572" s="204"/>
      <c r="B572" s="210"/>
      <c r="C572" s="239"/>
      <c r="D572" s="120"/>
      <c r="E572" s="56" t="s">
        <v>77</v>
      </c>
      <c r="F572" s="42"/>
      <c r="G572" s="3" t="s">
        <v>4</v>
      </c>
      <c r="H572" s="3" t="s">
        <v>485</v>
      </c>
      <c r="I572" s="4">
        <f>I571/N529*1000</f>
        <v>4.6823229083309634</v>
      </c>
    </row>
    <row r="573" spans="1:9" ht="20.100000000000001" customHeight="1" x14ac:dyDescent="0.25">
      <c r="A573" s="204"/>
      <c r="B573" s="210"/>
      <c r="C573" s="239"/>
      <c r="D573" s="209" t="s">
        <v>95</v>
      </c>
      <c r="E573" s="303" t="s">
        <v>13</v>
      </c>
      <c r="F573" s="217"/>
      <c r="G573" s="3" t="s">
        <v>46</v>
      </c>
      <c r="H573" s="3" t="s">
        <v>485</v>
      </c>
      <c r="I573" s="5">
        <v>2007</v>
      </c>
    </row>
    <row r="574" spans="1:9" ht="20.100000000000001" customHeight="1" x14ac:dyDescent="0.25">
      <c r="A574" s="204"/>
      <c r="B574" s="210"/>
      <c r="C574" s="239"/>
      <c r="D574" s="211"/>
      <c r="E574" s="303" t="s">
        <v>65</v>
      </c>
      <c r="F574" s="217"/>
      <c r="G574" s="3" t="s">
        <v>46</v>
      </c>
      <c r="H574" s="3" t="s">
        <v>485</v>
      </c>
      <c r="I574" s="5">
        <v>2359</v>
      </c>
    </row>
    <row r="575" spans="1:9" ht="20.100000000000001" customHeight="1" x14ac:dyDescent="0.25">
      <c r="A575" s="204"/>
      <c r="B575" s="210"/>
      <c r="C575" s="239"/>
      <c r="D575" s="65" t="s">
        <v>207</v>
      </c>
      <c r="E575" s="46"/>
      <c r="F575" s="41"/>
      <c r="G575" s="3" t="s">
        <v>4</v>
      </c>
      <c r="H575" s="3" t="s">
        <v>485</v>
      </c>
      <c r="I575" s="4">
        <f>(I573+I574)/N529*1000</f>
        <v>57.748649202748553</v>
      </c>
    </row>
    <row r="576" spans="1:9" ht="20.100000000000001" customHeight="1" x14ac:dyDescent="0.25">
      <c r="A576" s="204"/>
      <c r="B576" s="210"/>
      <c r="C576" s="239"/>
      <c r="D576" s="322" t="s">
        <v>68</v>
      </c>
      <c r="E576" s="56" t="s">
        <v>13</v>
      </c>
      <c r="F576" s="63"/>
      <c r="G576" s="3" t="s">
        <v>46</v>
      </c>
      <c r="H576" s="3" t="s">
        <v>485</v>
      </c>
      <c r="I576" s="5">
        <v>1865</v>
      </c>
    </row>
    <row r="577" spans="1:11" ht="20.100000000000001" customHeight="1" x14ac:dyDescent="0.25">
      <c r="A577" s="205"/>
      <c r="B577" s="211"/>
      <c r="C577" s="240"/>
      <c r="D577" s="331"/>
      <c r="E577" s="56" t="s">
        <v>65</v>
      </c>
      <c r="F577" s="63"/>
      <c r="G577" s="3" t="s">
        <v>46</v>
      </c>
      <c r="H577" s="3" t="s">
        <v>485</v>
      </c>
      <c r="I577" s="5">
        <v>2147</v>
      </c>
    </row>
    <row r="578" spans="1:11" s="132" customFormat="1" ht="50.1" customHeight="1" x14ac:dyDescent="0.25">
      <c r="A578" s="12"/>
      <c r="B578" s="12"/>
      <c r="C578" s="12"/>
      <c r="D578" s="12"/>
      <c r="E578" s="12"/>
      <c r="F578" s="12"/>
      <c r="G578" s="9"/>
      <c r="H578" s="9"/>
      <c r="I578" s="9"/>
      <c r="K578"/>
    </row>
    <row r="579" spans="1:11" ht="20.100000000000001" customHeight="1" x14ac:dyDescent="0.25">
      <c r="A579" s="203" t="s">
        <v>66</v>
      </c>
      <c r="B579" s="107" t="s">
        <v>69</v>
      </c>
      <c r="C579" s="64" t="s">
        <v>70</v>
      </c>
      <c r="D579" s="65" t="s">
        <v>71</v>
      </c>
      <c r="E579" s="46"/>
      <c r="F579" s="63"/>
      <c r="G579" s="3" t="s">
        <v>4</v>
      </c>
      <c r="H579" s="3" t="s">
        <v>485</v>
      </c>
      <c r="I579" s="4">
        <f>(I576+I577)/N529*1000</f>
        <v>53.066326294417586</v>
      </c>
    </row>
    <row r="580" spans="1:11" ht="20.100000000000001" customHeight="1" x14ac:dyDescent="0.25">
      <c r="A580" s="204"/>
      <c r="B580" s="209" t="s">
        <v>101</v>
      </c>
      <c r="C580" s="325" t="s">
        <v>73</v>
      </c>
      <c r="D580" s="326"/>
      <c r="E580" s="326"/>
      <c r="F580" s="327"/>
      <c r="G580" s="3" t="s">
        <v>46</v>
      </c>
      <c r="H580" s="3" t="s">
        <v>485</v>
      </c>
      <c r="I580" s="5">
        <f>I581+I589</f>
        <v>1565</v>
      </c>
    </row>
    <row r="581" spans="1:11" ht="20.100000000000001" customHeight="1" x14ac:dyDescent="0.25">
      <c r="A581" s="204"/>
      <c r="B581" s="213"/>
      <c r="C581" s="209" t="s">
        <v>75</v>
      </c>
      <c r="D581" s="324" t="s">
        <v>76</v>
      </c>
      <c r="E581" s="216"/>
      <c r="F581" s="217"/>
      <c r="G581" s="3" t="s">
        <v>46</v>
      </c>
      <c r="H581" s="3" t="s">
        <v>485</v>
      </c>
      <c r="I581" s="5">
        <f>I583+I584-I586-I587</f>
        <v>469</v>
      </c>
    </row>
    <row r="582" spans="1:11" ht="20.100000000000001" customHeight="1" x14ac:dyDescent="0.25">
      <c r="A582" s="204"/>
      <c r="B582" s="213"/>
      <c r="C582" s="213"/>
      <c r="D582" s="40"/>
      <c r="E582" s="56" t="s">
        <v>77</v>
      </c>
      <c r="F582" s="22"/>
      <c r="G582" s="3" t="s">
        <v>4</v>
      </c>
      <c r="H582" s="3" t="s">
        <v>485</v>
      </c>
      <c r="I582" s="4">
        <f>I581/N530*1000</f>
        <v>3.7736000868974005</v>
      </c>
    </row>
    <row r="583" spans="1:11" ht="20.100000000000001" customHeight="1" x14ac:dyDescent="0.25">
      <c r="A583" s="204"/>
      <c r="B583" s="213"/>
      <c r="C583" s="213"/>
      <c r="D583" s="209" t="s">
        <v>79</v>
      </c>
      <c r="E583" s="303" t="s">
        <v>13</v>
      </c>
      <c r="F583" s="217"/>
      <c r="G583" s="3" t="s">
        <v>46</v>
      </c>
      <c r="H583" s="3" t="s">
        <v>485</v>
      </c>
      <c r="I583" s="5">
        <v>586</v>
      </c>
    </row>
    <row r="584" spans="1:11" ht="20.100000000000001" customHeight="1" x14ac:dyDescent="0.25">
      <c r="A584" s="204"/>
      <c r="B584" s="213"/>
      <c r="C584" s="213"/>
      <c r="D584" s="210"/>
      <c r="E584" s="303" t="s">
        <v>65</v>
      </c>
      <c r="F584" s="217"/>
      <c r="G584" s="3" t="s">
        <v>46</v>
      </c>
      <c r="H584" s="3" t="s">
        <v>485</v>
      </c>
      <c r="I584" s="5">
        <v>500</v>
      </c>
    </row>
    <row r="585" spans="1:11" ht="20.100000000000001" customHeight="1" x14ac:dyDescent="0.25">
      <c r="A585" s="204"/>
      <c r="B585" s="213"/>
      <c r="C585" s="213"/>
      <c r="D585" s="56" t="s">
        <v>82</v>
      </c>
      <c r="E585" s="56"/>
      <c r="F585" s="63"/>
      <c r="G585" s="3" t="s">
        <v>4</v>
      </c>
      <c r="H585" s="3" t="s">
        <v>485</v>
      </c>
      <c r="I585" s="4">
        <f>(I583+I584)/N530*1000</f>
        <v>8.7380164059074144</v>
      </c>
    </row>
    <row r="586" spans="1:11" ht="20.100000000000001" customHeight="1" x14ac:dyDescent="0.25">
      <c r="A586" s="204"/>
      <c r="B586" s="213"/>
      <c r="C586" s="213"/>
      <c r="D586" s="209" t="s">
        <v>84</v>
      </c>
      <c r="E586" s="303" t="s">
        <v>13</v>
      </c>
      <c r="F586" s="217"/>
      <c r="G586" s="3" t="s">
        <v>46</v>
      </c>
      <c r="H586" s="3" t="s">
        <v>485</v>
      </c>
      <c r="I586" s="5">
        <v>333</v>
      </c>
    </row>
    <row r="587" spans="1:11" ht="20.100000000000001" customHeight="1" x14ac:dyDescent="0.25">
      <c r="A587" s="204"/>
      <c r="B587" s="213"/>
      <c r="C587" s="213"/>
      <c r="D587" s="210"/>
      <c r="E587" s="303" t="s">
        <v>65</v>
      </c>
      <c r="F587" s="217"/>
      <c r="G587" s="3" t="s">
        <v>46</v>
      </c>
      <c r="H587" s="3" t="s">
        <v>485</v>
      </c>
      <c r="I587" s="5">
        <v>284</v>
      </c>
    </row>
    <row r="588" spans="1:11" ht="20.100000000000001" customHeight="1" x14ac:dyDescent="0.25">
      <c r="A588" s="204"/>
      <c r="B588" s="213"/>
      <c r="C588" s="214"/>
      <c r="D588" s="65" t="s">
        <v>89</v>
      </c>
      <c r="E588" s="65"/>
      <c r="F588" s="129"/>
      <c r="G588" s="3" t="s">
        <v>4</v>
      </c>
      <c r="H588" s="3" t="s">
        <v>485</v>
      </c>
      <c r="I588" s="4">
        <f>(I586+I587)/N530*1000</f>
        <v>4.964416319010013</v>
      </c>
    </row>
    <row r="589" spans="1:11" ht="20.100000000000001" customHeight="1" x14ac:dyDescent="0.25">
      <c r="A589" s="204"/>
      <c r="B589" s="213"/>
      <c r="C589" s="209" t="s">
        <v>91</v>
      </c>
      <c r="D589" s="324" t="s">
        <v>92</v>
      </c>
      <c r="E589" s="216"/>
      <c r="F589" s="217"/>
      <c r="G589" s="3" t="s">
        <v>46</v>
      </c>
      <c r="H589" s="3" t="s">
        <v>485</v>
      </c>
      <c r="I589" s="5">
        <f>I591+I592-I594-I595</f>
        <v>1096</v>
      </c>
    </row>
    <row r="590" spans="1:11" ht="20.100000000000001" customHeight="1" x14ac:dyDescent="0.25">
      <c r="A590" s="204"/>
      <c r="B590" s="213"/>
      <c r="C590" s="213"/>
      <c r="D590" s="120"/>
      <c r="E590" s="56" t="s">
        <v>77</v>
      </c>
      <c r="F590" s="22"/>
      <c r="G590" s="3" t="s">
        <v>4</v>
      </c>
      <c r="H590" s="3" t="s">
        <v>485</v>
      </c>
      <c r="I590" s="4">
        <f>I589/N530*1000</f>
        <v>8.8184769621312391</v>
      </c>
    </row>
    <row r="591" spans="1:11" ht="20.100000000000001" customHeight="1" x14ac:dyDescent="0.25">
      <c r="A591" s="204"/>
      <c r="B591" s="213"/>
      <c r="C591" s="213"/>
      <c r="D591" s="209" t="s">
        <v>95</v>
      </c>
      <c r="E591" s="303" t="s">
        <v>13</v>
      </c>
      <c r="F591" s="217"/>
      <c r="G591" s="3" t="s">
        <v>46</v>
      </c>
      <c r="H591" s="3" t="s">
        <v>485</v>
      </c>
      <c r="I591" s="5">
        <v>3450</v>
      </c>
    </row>
    <row r="592" spans="1:11" ht="20.100000000000001" customHeight="1" x14ac:dyDescent="0.25">
      <c r="A592" s="204"/>
      <c r="B592" s="213"/>
      <c r="C592" s="213"/>
      <c r="D592" s="211"/>
      <c r="E592" s="303" t="s">
        <v>65</v>
      </c>
      <c r="F592" s="216"/>
      <c r="G592" s="3" t="s">
        <v>46</v>
      </c>
      <c r="H592" s="3" t="s">
        <v>485</v>
      </c>
      <c r="I592" s="5">
        <v>4273</v>
      </c>
    </row>
    <row r="593" spans="1:9" ht="20.100000000000001" customHeight="1" x14ac:dyDescent="0.25">
      <c r="A593" s="204"/>
      <c r="B593" s="213"/>
      <c r="C593" s="213"/>
      <c r="D593" s="65" t="s">
        <v>207</v>
      </c>
      <c r="E593" s="46"/>
      <c r="F593" s="22"/>
      <c r="G593" s="3" t="s">
        <v>4</v>
      </c>
      <c r="H593" s="3" t="s">
        <v>485</v>
      </c>
      <c r="I593" s="4">
        <f>(I591+I592)/N530*1000</f>
        <v>62.139687571660183</v>
      </c>
    </row>
    <row r="594" spans="1:9" ht="20.100000000000001" customHeight="1" x14ac:dyDescent="0.25">
      <c r="A594" s="204"/>
      <c r="B594" s="213"/>
      <c r="C594" s="213"/>
      <c r="D594" s="322" t="s">
        <v>68</v>
      </c>
      <c r="E594" s="56" t="s">
        <v>13</v>
      </c>
      <c r="F594" s="63"/>
      <c r="G594" s="3" t="s">
        <v>46</v>
      </c>
      <c r="H594" s="3" t="s">
        <v>485</v>
      </c>
      <c r="I594" s="5">
        <v>3020</v>
      </c>
    </row>
    <row r="595" spans="1:9" ht="20.100000000000001" customHeight="1" x14ac:dyDescent="0.25">
      <c r="A595" s="204"/>
      <c r="B595" s="213"/>
      <c r="C595" s="213"/>
      <c r="D595" s="323"/>
      <c r="E595" s="56" t="s">
        <v>65</v>
      </c>
      <c r="F595" s="63"/>
      <c r="G595" s="3" t="s">
        <v>46</v>
      </c>
      <c r="H595" s="3" t="s">
        <v>485</v>
      </c>
      <c r="I595" s="5">
        <v>3607</v>
      </c>
    </row>
    <row r="596" spans="1:9" ht="20.100000000000001" customHeight="1" x14ac:dyDescent="0.25">
      <c r="A596" s="204"/>
      <c r="B596" s="214"/>
      <c r="C596" s="214"/>
      <c r="D596" s="65" t="s">
        <v>71</v>
      </c>
      <c r="E596" s="46"/>
      <c r="F596" s="63"/>
      <c r="G596" s="3" t="s">
        <v>4</v>
      </c>
      <c r="H596" s="3" t="s">
        <v>485</v>
      </c>
      <c r="I596" s="4">
        <f>(I594+I595)/N530*1000</f>
        <v>53.32121060952894</v>
      </c>
    </row>
    <row r="597" spans="1:9" ht="20.100000000000001" customHeight="1" x14ac:dyDescent="0.25">
      <c r="A597" s="204"/>
      <c r="B597" s="209" t="s">
        <v>110</v>
      </c>
      <c r="C597" s="325" t="s">
        <v>73</v>
      </c>
      <c r="D597" s="326"/>
      <c r="E597" s="326"/>
      <c r="F597" s="327"/>
      <c r="G597" s="3" t="s">
        <v>46</v>
      </c>
      <c r="H597" s="3" t="s">
        <v>485</v>
      </c>
      <c r="I597" s="5">
        <f>I598+I606</f>
        <v>-120</v>
      </c>
    </row>
    <row r="598" spans="1:9" ht="20.100000000000001" customHeight="1" x14ac:dyDescent="0.25">
      <c r="A598" s="204"/>
      <c r="B598" s="210"/>
      <c r="C598" s="209" t="s">
        <v>75</v>
      </c>
      <c r="D598" s="324" t="s">
        <v>76</v>
      </c>
      <c r="E598" s="216"/>
      <c r="F598" s="217"/>
      <c r="G598" s="3" t="s">
        <v>46</v>
      </c>
      <c r="H598" s="3" t="s">
        <v>485</v>
      </c>
      <c r="I598" s="5">
        <f>I600+I601-I603-I604</f>
        <v>89</v>
      </c>
    </row>
    <row r="599" spans="1:9" ht="20.100000000000001" customHeight="1" x14ac:dyDescent="0.25">
      <c r="A599" s="204"/>
      <c r="B599" s="210"/>
      <c r="C599" s="213"/>
      <c r="D599" s="40"/>
      <c r="E599" s="56" t="s">
        <v>77</v>
      </c>
      <c r="F599" s="22"/>
      <c r="G599" s="3" t="s">
        <v>4</v>
      </c>
      <c r="H599" s="3" t="s">
        <v>485</v>
      </c>
      <c r="I599" s="4">
        <f>I598/N531*1000</f>
        <v>0.76931720936665304</v>
      </c>
    </row>
    <row r="600" spans="1:9" ht="20.100000000000001" customHeight="1" x14ac:dyDescent="0.25">
      <c r="A600" s="204"/>
      <c r="B600" s="210"/>
      <c r="C600" s="213"/>
      <c r="D600" s="209" t="s">
        <v>79</v>
      </c>
      <c r="E600" s="303" t="s">
        <v>13</v>
      </c>
      <c r="F600" s="217"/>
      <c r="G600" s="3" t="s">
        <v>46</v>
      </c>
      <c r="H600" s="3" t="s">
        <v>485</v>
      </c>
      <c r="I600" s="5">
        <v>419</v>
      </c>
    </row>
    <row r="601" spans="1:9" ht="20.100000000000001" customHeight="1" x14ac:dyDescent="0.25">
      <c r="A601" s="204"/>
      <c r="B601" s="210"/>
      <c r="C601" s="213"/>
      <c r="D601" s="210"/>
      <c r="E601" s="303" t="s">
        <v>65</v>
      </c>
      <c r="F601" s="217"/>
      <c r="G601" s="3" t="s">
        <v>46</v>
      </c>
      <c r="H601" s="3" t="s">
        <v>485</v>
      </c>
      <c r="I601" s="5">
        <v>381</v>
      </c>
    </row>
    <row r="602" spans="1:9" ht="20.100000000000001" customHeight="1" x14ac:dyDescent="0.25">
      <c r="A602" s="204"/>
      <c r="B602" s="210"/>
      <c r="C602" s="213"/>
      <c r="D602" s="56" t="s">
        <v>82</v>
      </c>
      <c r="E602" s="56"/>
      <c r="F602" s="63"/>
      <c r="G602" s="3" t="s">
        <v>4</v>
      </c>
      <c r="H602" s="3" t="s">
        <v>485</v>
      </c>
      <c r="I602" s="4">
        <f>(I600+I601)/N531*1000</f>
        <v>6.9152108707114888</v>
      </c>
    </row>
    <row r="603" spans="1:9" ht="20.100000000000001" customHeight="1" x14ac:dyDescent="0.25">
      <c r="A603" s="204"/>
      <c r="B603" s="210"/>
      <c r="C603" s="213"/>
      <c r="D603" s="209" t="s">
        <v>84</v>
      </c>
      <c r="E603" s="303" t="s">
        <v>13</v>
      </c>
      <c r="F603" s="217"/>
      <c r="G603" s="3" t="s">
        <v>46</v>
      </c>
      <c r="H603" s="3" t="s">
        <v>485</v>
      </c>
      <c r="I603" s="5">
        <v>398</v>
      </c>
    </row>
    <row r="604" spans="1:9" ht="20.100000000000001" customHeight="1" x14ac:dyDescent="0.25">
      <c r="A604" s="204"/>
      <c r="B604" s="210"/>
      <c r="C604" s="213"/>
      <c r="D604" s="210"/>
      <c r="E604" s="303" t="s">
        <v>65</v>
      </c>
      <c r="F604" s="217"/>
      <c r="G604" s="3" t="s">
        <v>46</v>
      </c>
      <c r="H604" s="3" t="s">
        <v>485</v>
      </c>
      <c r="I604" s="5">
        <v>313</v>
      </c>
    </row>
    <row r="605" spans="1:9" ht="20.100000000000001" customHeight="1" x14ac:dyDescent="0.25">
      <c r="A605" s="204"/>
      <c r="B605" s="210"/>
      <c r="C605" s="214"/>
      <c r="D605" s="65" t="s">
        <v>89</v>
      </c>
      <c r="E605" s="65"/>
      <c r="F605" s="129"/>
      <c r="G605" s="3" t="s">
        <v>4</v>
      </c>
      <c r="H605" s="3" t="s">
        <v>485</v>
      </c>
      <c r="I605" s="4">
        <f>(I603+I604)/N531*1000</f>
        <v>6.1458936613448358</v>
      </c>
    </row>
    <row r="606" spans="1:9" ht="20.100000000000001" customHeight="1" x14ac:dyDescent="0.25">
      <c r="A606" s="204"/>
      <c r="B606" s="210"/>
      <c r="C606" s="212" t="s">
        <v>67</v>
      </c>
      <c r="D606" s="324" t="s">
        <v>92</v>
      </c>
      <c r="E606" s="216"/>
      <c r="F606" s="217"/>
      <c r="G606" s="3" t="s">
        <v>46</v>
      </c>
      <c r="H606" s="3" t="s">
        <v>485</v>
      </c>
      <c r="I606" s="5">
        <f>I608+I609-I611-I612</f>
        <v>-209</v>
      </c>
    </row>
    <row r="607" spans="1:9" ht="20.100000000000001" customHeight="1" x14ac:dyDescent="0.25">
      <c r="A607" s="204"/>
      <c r="B607" s="210"/>
      <c r="C607" s="239"/>
      <c r="D607" s="120"/>
      <c r="E607" s="56" t="s">
        <v>77</v>
      </c>
      <c r="F607" s="22"/>
      <c r="G607" s="3" t="s">
        <v>4</v>
      </c>
      <c r="H607" s="3" t="s">
        <v>485</v>
      </c>
      <c r="I607" s="4">
        <f>I606/N531*1000</f>
        <v>-1.8065988399733763</v>
      </c>
    </row>
    <row r="608" spans="1:9" ht="20.100000000000001" customHeight="1" x14ac:dyDescent="0.25">
      <c r="A608" s="204"/>
      <c r="B608" s="210"/>
      <c r="C608" s="239"/>
      <c r="D608" s="218" t="s">
        <v>358</v>
      </c>
      <c r="E608" s="303" t="s">
        <v>13</v>
      </c>
      <c r="F608" s="217"/>
      <c r="G608" s="3" t="s">
        <v>46</v>
      </c>
      <c r="H608" s="3" t="s">
        <v>485</v>
      </c>
      <c r="I608" s="5">
        <v>2985</v>
      </c>
    </row>
    <row r="609" spans="1:11" ht="20.100000000000001" customHeight="1" x14ac:dyDescent="0.25">
      <c r="A609" s="204"/>
      <c r="B609" s="210"/>
      <c r="C609" s="239"/>
      <c r="D609" s="219"/>
      <c r="E609" s="303" t="s">
        <v>65</v>
      </c>
      <c r="F609" s="216"/>
      <c r="G609" s="3" t="s">
        <v>46</v>
      </c>
      <c r="H609" s="3" t="s">
        <v>485</v>
      </c>
      <c r="I609" s="5">
        <v>3715</v>
      </c>
    </row>
    <row r="610" spans="1:11" ht="20.100000000000001" customHeight="1" x14ac:dyDescent="0.25">
      <c r="A610" s="204"/>
      <c r="B610" s="210"/>
      <c r="C610" s="239"/>
      <c r="D610" s="65" t="s">
        <v>207</v>
      </c>
      <c r="E610" s="46"/>
      <c r="F610" s="22"/>
      <c r="G610" s="3" t="s">
        <v>4</v>
      </c>
      <c r="H610" s="3" t="s">
        <v>485</v>
      </c>
      <c r="I610" s="4">
        <f>(I608+I609)/N531*1000</f>
        <v>57.914891042208716</v>
      </c>
    </row>
    <row r="611" spans="1:11" ht="20.100000000000001" customHeight="1" x14ac:dyDescent="0.25">
      <c r="A611" s="204"/>
      <c r="B611" s="210"/>
      <c r="C611" s="239"/>
      <c r="D611" s="322" t="s">
        <v>68</v>
      </c>
      <c r="E611" s="56" t="s">
        <v>13</v>
      </c>
      <c r="F611" s="63"/>
      <c r="G611" s="3" t="s">
        <v>46</v>
      </c>
      <c r="H611" s="3" t="s">
        <v>485</v>
      </c>
      <c r="I611" s="5">
        <v>3110</v>
      </c>
    </row>
    <row r="612" spans="1:11" ht="20.100000000000001" customHeight="1" x14ac:dyDescent="0.25">
      <c r="A612" s="204"/>
      <c r="B612" s="210"/>
      <c r="C612" s="239"/>
      <c r="D612" s="323"/>
      <c r="E612" s="56" t="s">
        <v>65</v>
      </c>
      <c r="F612" s="63"/>
      <c r="G612" s="3" t="s">
        <v>46</v>
      </c>
      <c r="H612" s="3" t="s">
        <v>485</v>
      </c>
      <c r="I612" s="5">
        <v>3799</v>
      </c>
    </row>
    <row r="613" spans="1:11" ht="20.100000000000001" customHeight="1" x14ac:dyDescent="0.25">
      <c r="A613" s="205"/>
      <c r="B613" s="211"/>
      <c r="C613" s="240"/>
      <c r="D613" s="65" t="s">
        <v>71</v>
      </c>
      <c r="E613" s="46"/>
      <c r="F613" s="63"/>
      <c r="G613" s="3" t="s">
        <v>4</v>
      </c>
      <c r="H613" s="3" t="s">
        <v>485</v>
      </c>
      <c r="I613" s="4">
        <f>(I611+I612)/N531*1000</f>
        <v>59.721489882182091</v>
      </c>
    </row>
    <row r="614" spans="1:11" s="132" customFormat="1" ht="50.1" customHeight="1" x14ac:dyDescent="0.25">
      <c r="A614" s="12"/>
      <c r="B614" s="12"/>
      <c r="C614" s="12"/>
      <c r="D614" s="12"/>
      <c r="E614" s="12"/>
      <c r="F614" s="12"/>
      <c r="G614" s="9"/>
      <c r="H614" s="9"/>
      <c r="I614" s="9"/>
      <c r="K614"/>
    </row>
    <row r="615" spans="1:11" ht="20.100000000000001" customHeight="1" x14ac:dyDescent="0.25">
      <c r="A615" s="203" t="s">
        <v>66</v>
      </c>
      <c r="B615" s="209" t="s">
        <v>72</v>
      </c>
      <c r="C615" s="325" t="s">
        <v>73</v>
      </c>
      <c r="D615" s="326"/>
      <c r="E615" s="326"/>
      <c r="F615" s="327"/>
      <c r="G615" s="3" t="s">
        <v>46</v>
      </c>
      <c r="H615" s="3" t="s">
        <v>485</v>
      </c>
      <c r="I615" s="5">
        <f>I616+I624</f>
        <v>68</v>
      </c>
    </row>
    <row r="616" spans="1:11" ht="20.100000000000001" customHeight="1" x14ac:dyDescent="0.25">
      <c r="A616" s="204"/>
      <c r="B616" s="213"/>
      <c r="C616" s="209" t="s">
        <v>75</v>
      </c>
      <c r="D616" s="324" t="s">
        <v>76</v>
      </c>
      <c r="E616" s="216"/>
      <c r="F616" s="217"/>
      <c r="G616" s="3" t="s">
        <v>46</v>
      </c>
      <c r="H616" s="3" t="s">
        <v>485</v>
      </c>
      <c r="I616" s="5">
        <f>I618+I619-I621-I622</f>
        <v>202</v>
      </c>
    </row>
    <row r="617" spans="1:11" ht="20.100000000000001" customHeight="1" x14ac:dyDescent="0.25">
      <c r="A617" s="204"/>
      <c r="B617" s="213"/>
      <c r="C617" s="213"/>
      <c r="D617" s="40"/>
      <c r="E617" s="56" t="s">
        <v>77</v>
      </c>
      <c r="F617" s="22"/>
      <c r="G617" s="3" t="s">
        <v>4</v>
      </c>
      <c r="H617" s="3" t="s">
        <v>485</v>
      </c>
      <c r="I617" s="4">
        <f>I616/N532*1000</f>
        <v>1.3683875381895285</v>
      </c>
    </row>
    <row r="618" spans="1:11" ht="20.100000000000001" customHeight="1" x14ac:dyDescent="0.25">
      <c r="A618" s="204"/>
      <c r="B618" s="213"/>
      <c r="C618" s="213"/>
      <c r="D618" s="209" t="s">
        <v>79</v>
      </c>
      <c r="E618" s="303" t="s">
        <v>13</v>
      </c>
      <c r="F618" s="217"/>
      <c r="G618" s="3" t="s">
        <v>46</v>
      </c>
      <c r="H618" s="3" t="s">
        <v>485</v>
      </c>
      <c r="I618" s="5">
        <v>625</v>
      </c>
    </row>
    <row r="619" spans="1:11" ht="20.100000000000001" customHeight="1" x14ac:dyDescent="0.25">
      <c r="A619" s="204"/>
      <c r="B619" s="213"/>
      <c r="C619" s="213"/>
      <c r="D619" s="210"/>
      <c r="E619" s="303" t="s">
        <v>65</v>
      </c>
      <c r="F619" s="217"/>
      <c r="G619" s="3" t="s">
        <v>46</v>
      </c>
      <c r="H619" s="3" t="s">
        <v>485</v>
      </c>
      <c r="I619" s="5">
        <v>543</v>
      </c>
    </row>
    <row r="620" spans="1:11" ht="20.100000000000001" customHeight="1" x14ac:dyDescent="0.25">
      <c r="A620" s="204"/>
      <c r="B620" s="213"/>
      <c r="C620" s="213"/>
      <c r="D620" s="56" t="s">
        <v>82</v>
      </c>
      <c r="E620" s="56"/>
      <c r="F620" s="63"/>
      <c r="G620" s="3" t="s">
        <v>4</v>
      </c>
      <c r="H620" s="3" t="s">
        <v>485</v>
      </c>
      <c r="I620" s="4">
        <f>(I618+I619)/N532*1000</f>
        <v>7.912260616858263</v>
      </c>
    </row>
    <row r="621" spans="1:11" ht="20.100000000000001" customHeight="1" x14ac:dyDescent="0.25">
      <c r="A621" s="204"/>
      <c r="B621" s="213"/>
      <c r="C621" s="213"/>
      <c r="D621" s="209" t="s">
        <v>84</v>
      </c>
      <c r="E621" s="303" t="s">
        <v>13</v>
      </c>
      <c r="F621" s="217"/>
      <c r="G621" s="3" t="s">
        <v>46</v>
      </c>
      <c r="H621" s="3" t="s">
        <v>485</v>
      </c>
      <c r="I621" s="5">
        <v>546</v>
      </c>
    </row>
    <row r="622" spans="1:11" ht="20.100000000000001" customHeight="1" x14ac:dyDescent="0.25">
      <c r="A622" s="204"/>
      <c r="B622" s="213"/>
      <c r="C622" s="213"/>
      <c r="D622" s="210"/>
      <c r="E622" s="303" t="s">
        <v>65</v>
      </c>
      <c r="F622" s="217"/>
      <c r="G622" s="3" t="s">
        <v>46</v>
      </c>
      <c r="H622" s="3" t="s">
        <v>485</v>
      </c>
      <c r="I622" s="5">
        <v>420</v>
      </c>
    </row>
    <row r="623" spans="1:11" ht="20.100000000000001" customHeight="1" x14ac:dyDescent="0.25">
      <c r="A623" s="204"/>
      <c r="B623" s="213"/>
      <c r="C623" s="214"/>
      <c r="D623" s="65" t="s">
        <v>89</v>
      </c>
      <c r="E623" s="65"/>
      <c r="F623" s="129"/>
      <c r="G623" s="3" t="s">
        <v>4</v>
      </c>
      <c r="H623" s="3" t="s">
        <v>485</v>
      </c>
      <c r="I623" s="4">
        <f>(I621+I622)/N532*1000</f>
        <v>6.5438730786687351</v>
      </c>
    </row>
    <row r="624" spans="1:11" ht="20.100000000000001" customHeight="1" x14ac:dyDescent="0.25">
      <c r="A624" s="204"/>
      <c r="B624" s="213"/>
      <c r="C624" s="209" t="s">
        <v>91</v>
      </c>
      <c r="D624" s="324" t="s">
        <v>92</v>
      </c>
      <c r="E624" s="216"/>
      <c r="F624" s="217"/>
      <c r="G624" s="3" t="s">
        <v>46</v>
      </c>
      <c r="H624" s="3" t="s">
        <v>485</v>
      </c>
      <c r="I624" s="5">
        <f>I626+I627-I629-I630</f>
        <v>-134</v>
      </c>
    </row>
    <row r="625" spans="1:9" ht="20.100000000000001" customHeight="1" x14ac:dyDescent="0.25">
      <c r="A625" s="204"/>
      <c r="B625" s="213"/>
      <c r="C625" s="213"/>
      <c r="D625" s="120"/>
      <c r="E625" s="56" t="s">
        <v>77</v>
      </c>
      <c r="F625" s="22"/>
      <c r="G625" s="3" t="s">
        <v>4</v>
      </c>
      <c r="H625" s="3" t="s">
        <v>485</v>
      </c>
      <c r="I625" s="4">
        <f>I624/N532*1000</f>
        <v>-0.90774222830394469</v>
      </c>
    </row>
    <row r="626" spans="1:9" ht="20.100000000000001" customHeight="1" x14ac:dyDescent="0.25">
      <c r="A626" s="204"/>
      <c r="B626" s="213"/>
      <c r="C626" s="213"/>
      <c r="D626" s="209" t="s">
        <v>95</v>
      </c>
      <c r="E626" s="303" t="s">
        <v>13</v>
      </c>
      <c r="F626" s="217"/>
      <c r="G626" s="3" t="s">
        <v>46</v>
      </c>
      <c r="H626" s="3" t="s">
        <v>485</v>
      </c>
      <c r="I626" s="5">
        <v>3648</v>
      </c>
    </row>
    <row r="627" spans="1:9" ht="20.100000000000001" customHeight="1" x14ac:dyDescent="0.25">
      <c r="A627" s="204"/>
      <c r="B627" s="213"/>
      <c r="C627" s="213"/>
      <c r="D627" s="211"/>
      <c r="E627" s="303" t="s">
        <v>65</v>
      </c>
      <c r="F627" s="216"/>
      <c r="G627" s="3" t="s">
        <v>46</v>
      </c>
      <c r="H627" s="3" t="s">
        <v>485</v>
      </c>
      <c r="I627" s="5">
        <v>4565</v>
      </c>
    </row>
    <row r="628" spans="1:9" ht="20.100000000000001" customHeight="1" x14ac:dyDescent="0.25">
      <c r="A628" s="204"/>
      <c r="B628" s="213"/>
      <c r="C628" s="213"/>
      <c r="D628" s="65" t="s">
        <v>207</v>
      </c>
      <c r="E628" s="46"/>
      <c r="F628" s="22"/>
      <c r="G628" s="3" t="s">
        <v>4</v>
      </c>
      <c r="H628" s="3" t="s">
        <v>485</v>
      </c>
      <c r="I628" s="4">
        <f>(I626+I627)/N532*1000</f>
        <v>55.636469560151468</v>
      </c>
    </row>
    <row r="629" spans="1:9" ht="20.100000000000001" customHeight="1" x14ac:dyDescent="0.25">
      <c r="A629" s="204"/>
      <c r="B629" s="213"/>
      <c r="C629" s="213"/>
      <c r="D629" s="322" t="s">
        <v>68</v>
      </c>
      <c r="E629" s="56" t="s">
        <v>13</v>
      </c>
      <c r="F629" s="63"/>
      <c r="G629" s="3" t="s">
        <v>46</v>
      </c>
      <c r="H629" s="3" t="s">
        <v>485</v>
      </c>
      <c r="I629" s="5">
        <v>3789</v>
      </c>
    </row>
    <row r="630" spans="1:9" ht="20.100000000000001" customHeight="1" x14ac:dyDescent="0.25">
      <c r="A630" s="204"/>
      <c r="B630" s="213"/>
      <c r="C630" s="213"/>
      <c r="D630" s="323"/>
      <c r="E630" s="56" t="s">
        <v>65</v>
      </c>
      <c r="F630" s="63"/>
      <c r="G630" s="3" t="s">
        <v>46</v>
      </c>
      <c r="H630" s="3" t="s">
        <v>485</v>
      </c>
      <c r="I630" s="5">
        <v>4558</v>
      </c>
    </row>
    <row r="631" spans="1:9" ht="20.100000000000001" customHeight="1" x14ac:dyDescent="0.25">
      <c r="A631" s="204"/>
      <c r="B631" s="214"/>
      <c r="C631" s="214"/>
      <c r="D631" s="65" t="s">
        <v>71</v>
      </c>
      <c r="E631" s="46"/>
      <c r="F631" s="63"/>
      <c r="G631" s="3" t="s">
        <v>4</v>
      </c>
      <c r="H631" s="3" t="s">
        <v>485</v>
      </c>
      <c r="I631" s="4">
        <f>(I629+I630)/N532*1000</f>
        <v>56.544211788455414</v>
      </c>
    </row>
    <row r="632" spans="1:9" ht="20.100000000000001" customHeight="1" x14ac:dyDescent="0.25">
      <c r="A632" s="204"/>
      <c r="B632" s="209" t="s">
        <v>49</v>
      </c>
      <c r="C632" s="325" t="s">
        <v>73</v>
      </c>
      <c r="D632" s="326"/>
      <c r="E632" s="326"/>
      <c r="F632" s="327"/>
      <c r="G632" s="3" t="s">
        <v>46</v>
      </c>
      <c r="H632" s="3" t="s">
        <v>485</v>
      </c>
      <c r="I632" s="5">
        <f>I633+I641</f>
        <v>2442</v>
      </c>
    </row>
    <row r="633" spans="1:9" ht="20.100000000000001" customHeight="1" x14ac:dyDescent="0.25">
      <c r="A633" s="204"/>
      <c r="B633" s="210"/>
      <c r="C633" s="209" t="s">
        <v>75</v>
      </c>
      <c r="D633" s="324" t="s">
        <v>76</v>
      </c>
      <c r="E633" s="216"/>
      <c r="F633" s="217"/>
      <c r="G633" s="3" t="s">
        <v>46</v>
      </c>
      <c r="H633" s="3" t="s">
        <v>485</v>
      </c>
      <c r="I633" s="5">
        <f>I635+I636-I638-I639</f>
        <v>989</v>
      </c>
    </row>
    <row r="634" spans="1:9" ht="20.100000000000001" customHeight="1" x14ac:dyDescent="0.25">
      <c r="A634" s="204"/>
      <c r="B634" s="210"/>
      <c r="C634" s="213"/>
      <c r="D634" s="40"/>
      <c r="E634" s="56" t="s">
        <v>77</v>
      </c>
      <c r="F634" s="22"/>
      <c r="G634" s="3" t="s">
        <v>4</v>
      </c>
      <c r="H634" s="3" t="s">
        <v>485</v>
      </c>
      <c r="I634" s="4">
        <f>I633/N533*1000</f>
        <v>4.379555579172977</v>
      </c>
    </row>
    <row r="635" spans="1:9" ht="20.100000000000001" customHeight="1" x14ac:dyDescent="0.25">
      <c r="A635" s="204"/>
      <c r="B635" s="210"/>
      <c r="C635" s="213"/>
      <c r="D635" s="209" t="s">
        <v>79</v>
      </c>
      <c r="E635" s="303" t="s">
        <v>13</v>
      </c>
      <c r="F635" s="217"/>
      <c r="G635" s="3" t="s">
        <v>46</v>
      </c>
      <c r="H635" s="3" t="s">
        <v>485</v>
      </c>
      <c r="I635" s="5">
        <v>1057</v>
      </c>
    </row>
    <row r="636" spans="1:9" ht="20.100000000000001" customHeight="1" x14ac:dyDescent="0.25">
      <c r="A636" s="204"/>
      <c r="B636" s="210"/>
      <c r="C636" s="213"/>
      <c r="D636" s="210"/>
      <c r="E636" s="303" t="s">
        <v>65</v>
      </c>
      <c r="F636" s="217"/>
      <c r="G636" s="3" t="s">
        <v>46</v>
      </c>
      <c r="H636" s="3" t="s">
        <v>485</v>
      </c>
      <c r="I636" s="5">
        <v>981</v>
      </c>
    </row>
    <row r="637" spans="1:9" ht="20.100000000000001" customHeight="1" x14ac:dyDescent="0.25">
      <c r="A637" s="204"/>
      <c r="B637" s="210"/>
      <c r="C637" s="213"/>
      <c r="D637" s="56" t="s">
        <v>82</v>
      </c>
      <c r="E637" s="56"/>
      <c r="F637" s="63"/>
      <c r="G637" s="3" t="s">
        <v>4</v>
      </c>
      <c r="H637" s="3" t="s">
        <v>485</v>
      </c>
      <c r="I637" s="4">
        <f>(I635+I636)/N533*1000</f>
        <v>9.0248071489934549</v>
      </c>
    </row>
    <row r="638" spans="1:9" ht="20.100000000000001" customHeight="1" x14ac:dyDescent="0.25">
      <c r="A638" s="204"/>
      <c r="B638" s="210"/>
      <c r="C638" s="213"/>
      <c r="D638" s="209" t="s">
        <v>84</v>
      </c>
      <c r="E638" s="303" t="s">
        <v>13</v>
      </c>
      <c r="F638" s="217"/>
      <c r="G638" s="3" t="s">
        <v>46</v>
      </c>
      <c r="H638" s="3" t="s">
        <v>485</v>
      </c>
      <c r="I638" s="5">
        <v>621</v>
      </c>
    </row>
    <row r="639" spans="1:9" ht="20.100000000000001" customHeight="1" x14ac:dyDescent="0.25">
      <c r="A639" s="204"/>
      <c r="B639" s="210"/>
      <c r="C639" s="213"/>
      <c r="D639" s="210"/>
      <c r="E639" s="303" t="s">
        <v>65</v>
      </c>
      <c r="F639" s="217"/>
      <c r="G639" s="3" t="s">
        <v>46</v>
      </c>
      <c r="H639" s="3" t="s">
        <v>485</v>
      </c>
      <c r="I639" s="5">
        <v>428</v>
      </c>
    </row>
    <row r="640" spans="1:9" ht="20.100000000000001" customHeight="1" x14ac:dyDescent="0.25">
      <c r="A640" s="204"/>
      <c r="B640" s="210"/>
      <c r="C640" s="214"/>
      <c r="D640" s="65" t="s">
        <v>89</v>
      </c>
      <c r="E640" s="65"/>
      <c r="F640" s="129"/>
      <c r="G640" s="3" t="s">
        <v>4</v>
      </c>
      <c r="H640" s="3" t="s">
        <v>485</v>
      </c>
      <c r="I640" s="4">
        <f>(I638+I639)/N533*1000</f>
        <v>4.6452515698204779</v>
      </c>
    </row>
    <row r="641" spans="1:11" ht="20.100000000000001" customHeight="1" x14ac:dyDescent="0.25">
      <c r="A641" s="204"/>
      <c r="B641" s="210"/>
      <c r="C641" s="212" t="s">
        <v>67</v>
      </c>
      <c r="D641" s="324" t="s">
        <v>92</v>
      </c>
      <c r="E641" s="216"/>
      <c r="F641" s="217"/>
      <c r="G641" s="3" t="s">
        <v>46</v>
      </c>
      <c r="H641" s="3" t="s">
        <v>485</v>
      </c>
      <c r="I641" s="5">
        <f>I643+I644-I646-I647</f>
        <v>1453</v>
      </c>
    </row>
    <row r="642" spans="1:11" ht="20.100000000000001" customHeight="1" x14ac:dyDescent="0.25">
      <c r="A642" s="204"/>
      <c r="B642" s="210"/>
      <c r="C642" s="239"/>
      <c r="D642" s="120"/>
      <c r="E642" s="56" t="s">
        <v>77</v>
      </c>
      <c r="F642" s="22"/>
      <c r="G642" s="3" t="s">
        <v>4</v>
      </c>
      <c r="H642" s="3" t="s">
        <v>485</v>
      </c>
      <c r="I642" s="4">
        <f>I641/N533*1000</f>
        <v>6.434271240180319</v>
      </c>
    </row>
    <row r="643" spans="1:11" ht="20.100000000000001" customHeight="1" x14ac:dyDescent="0.25">
      <c r="A643" s="204"/>
      <c r="B643" s="210"/>
      <c r="C643" s="239"/>
      <c r="D643" s="209" t="s">
        <v>95</v>
      </c>
      <c r="E643" s="303" t="s">
        <v>13</v>
      </c>
      <c r="F643" s="217"/>
      <c r="G643" s="3" t="s">
        <v>46</v>
      </c>
      <c r="H643" s="3" t="s">
        <v>485</v>
      </c>
      <c r="I643" s="5">
        <v>5650</v>
      </c>
    </row>
    <row r="644" spans="1:11" ht="20.100000000000001" customHeight="1" x14ac:dyDescent="0.25">
      <c r="A644" s="204"/>
      <c r="B644" s="210"/>
      <c r="C644" s="239"/>
      <c r="D644" s="211"/>
      <c r="E644" s="303" t="s">
        <v>65</v>
      </c>
      <c r="F644" s="216"/>
      <c r="G644" s="3" t="s">
        <v>46</v>
      </c>
      <c r="H644" s="3" t="s">
        <v>485</v>
      </c>
      <c r="I644" s="5">
        <v>7100</v>
      </c>
    </row>
    <row r="645" spans="1:11" ht="20.100000000000001" customHeight="1" x14ac:dyDescent="0.25">
      <c r="A645" s="204"/>
      <c r="B645" s="210"/>
      <c r="C645" s="239"/>
      <c r="D645" s="65" t="s">
        <v>207</v>
      </c>
      <c r="E645" s="46"/>
      <c r="F645" s="22"/>
      <c r="G645" s="3" t="s">
        <v>4</v>
      </c>
      <c r="H645" s="3" t="s">
        <v>485</v>
      </c>
      <c r="I645" s="4">
        <f>(I643+I644)/N533*1000</f>
        <v>56.460398012593991</v>
      </c>
    </row>
    <row r="646" spans="1:11" ht="20.100000000000001" customHeight="1" x14ac:dyDescent="0.25">
      <c r="A646" s="204"/>
      <c r="B646" s="210"/>
      <c r="C646" s="239"/>
      <c r="D646" s="322" t="s">
        <v>68</v>
      </c>
      <c r="E646" s="56" t="s">
        <v>13</v>
      </c>
      <c r="F646" s="63"/>
      <c r="G646" s="3" t="s">
        <v>46</v>
      </c>
      <c r="H646" s="3" t="s">
        <v>485</v>
      </c>
      <c r="I646" s="5">
        <v>5214</v>
      </c>
    </row>
    <row r="647" spans="1:11" ht="20.100000000000001" customHeight="1" x14ac:dyDescent="0.25">
      <c r="A647" s="204"/>
      <c r="B647" s="210"/>
      <c r="C647" s="239"/>
      <c r="D647" s="323"/>
      <c r="E647" s="56" t="s">
        <v>65</v>
      </c>
      <c r="F647" s="63"/>
      <c r="G647" s="3" t="s">
        <v>46</v>
      </c>
      <c r="H647" s="3" t="s">
        <v>485</v>
      </c>
      <c r="I647" s="5">
        <v>6083</v>
      </c>
    </row>
    <row r="648" spans="1:11" ht="20.100000000000001" customHeight="1" x14ac:dyDescent="0.25">
      <c r="A648" s="204"/>
      <c r="B648" s="211"/>
      <c r="C648" s="240"/>
      <c r="D648" s="65" t="s">
        <v>71</v>
      </c>
      <c r="E648" s="46"/>
      <c r="F648" s="63"/>
      <c r="G648" s="3" t="s">
        <v>4</v>
      </c>
      <c r="H648" s="3" t="s">
        <v>485</v>
      </c>
      <c r="I648" s="4">
        <f>(I646+I647)/N533*1000</f>
        <v>50.026126772413669</v>
      </c>
    </row>
    <row r="649" spans="1:11" ht="20.100000000000001" customHeight="1" x14ac:dyDescent="0.25">
      <c r="A649" s="205"/>
      <c r="B649" s="108" t="s">
        <v>74</v>
      </c>
      <c r="C649" s="325" t="s">
        <v>73</v>
      </c>
      <c r="D649" s="326"/>
      <c r="E649" s="326"/>
      <c r="F649" s="327"/>
      <c r="G649" s="3" t="s">
        <v>46</v>
      </c>
      <c r="H649" s="3" t="s">
        <v>485</v>
      </c>
      <c r="I649" s="5">
        <v>2075</v>
      </c>
    </row>
    <row r="650" spans="1:11" s="132" customFormat="1" ht="50.1" customHeight="1" x14ac:dyDescent="0.25">
      <c r="A650" s="12"/>
      <c r="B650" s="12"/>
      <c r="C650" s="12"/>
      <c r="D650" s="12"/>
      <c r="E650" s="12"/>
      <c r="F650" s="12"/>
      <c r="G650" s="9"/>
      <c r="H650" s="9"/>
      <c r="I650" s="9"/>
      <c r="K650"/>
    </row>
    <row r="651" spans="1:11" ht="20.100000000000001" customHeight="1" x14ac:dyDescent="0.25">
      <c r="A651" s="203" t="s">
        <v>66</v>
      </c>
      <c r="B651" s="209" t="s">
        <v>74</v>
      </c>
      <c r="C651" s="209" t="s">
        <v>75</v>
      </c>
      <c r="D651" s="324" t="s">
        <v>76</v>
      </c>
      <c r="E651" s="216"/>
      <c r="F651" s="217"/>
      <c r="G651" s="3" t="s">
        <v>46</v>
      </c>
      <c r="H651" s="3" t="s">
        <v>485</v>
      </c>
      <c r="I651" s="5">
        <v>632</v>
      </c>
    </row>
    <row r="652" spans="1:11" ht="20.100000000000001" customHeight="1" x14ac:dyDescent="0.25">
      <c r="A652" s="204"/>
      <c r="B652" s="210"/>
      <c r="C652" s="213"/>
      <c r="D652" s="40"/>
      <c r="E652" s="56" t="s">
        <v>77</v>
      </c>
      <c r="F652" s="22"/>
      <c r="G652" s="3" t="s">
        <v>4</v>
      </c>
      <c r="H652" s="3" t="s">
        <v>485</v>
      </c>
      <c r="I652" s="4">
        <v>3.7681289033969798</v>
      </c>
    </row>
    <row r="653" spans="1:11" ht="20.100000000000001" customHeight="1" x14ac:dyDescent="0.25">
      <c r="A653" s="204"/>
      <c r="B653" s="210"/>
      <c r="C653" s="213"/>
      <c r="D653" s="209" t="s">
        <v>79</v>
      </c>
      <c r="E653" s="303" t="s">
        <v>13</v>
      </c>
      <c r="F653" s="217"/>
      <c r="G653" s="3" t="s">
        <v>46</v>
      </c>
      <c r="H653" s="3" t="s">
        <v>485</v>
      </c>
      <c r="I653" s="5">
        <v>730</v>
      </c>
    </row>
    <row r="654" spans="1:11" ht="20.100000000000001" customHeight="1" x14ac:dyDescent="0.25">
      <c r="A654" s="204"/>
      <c r="B654" s="210"/>
      <c r="C654" s="213"/>
      <c r="D654" s="210"/>
      <c r="E654" s="303" t="s">
        <v>65</v>
      </c>
      <c r="F654" s="217"/>
      <c r="G654" s="3" t="s">
        <v>46</v>
      </c>
      <c r="H654" s="3" t="s">
        <v>485</v>
      </c>
      <c r="I654" s="5">
        <v>674</v>
      </c>
    </row>
    <row r="655" spans="1:11" ht="20.100000000000001" customHeight="1" x14ac:dyDescent="0.25">
      <c r="A655" s="204"/>
      <c r="B655" s="210"/>
      <c r="C655" s="213"/>
      <c r="D655" s="56" t="s">
        <v>82</v>
      </c>
      <c r="E655" s="56"/>
      <c r="F655" s="63"/>
      <c r="G655" s="3" t="s">
        <v>4</v>
      </c>
      <c r="H655" s="3" t="s">
        <v>485</v>
      </c>
      <c r="I655" s="4">
        <v>8.3709699056477227</v>
      </c>
    </row>
    <row r="656" spans="1:11" ht="20.100000000000001" customHeight="1" x14ac:dyDescent="0.25">
      <c r="A656" s="204"/>
      <c r="B656" s="210"/>
      <c r="C656" s="213"/>
      <c r="D656" s="209" t="s">
        <v>84</v>
      </c>
      <c r="E656" s="303" t="s">
        <v>13</v>
      </c>
      <c r="F656" s="217"/>
      <c r="G656" s="3" t="s">
        <v>46</v>
      </c>
      <c r="H656" s="3" t="s">
        <v>485</v>
      </c>
      <c r="I656" s="5">
        <v>438</v>
      </c>
    </row>
    <row r="657" spans="1:9" ht="20.100000000000001" customHeight="1" x14ac:dyDescent="0.25">
      <c r="A657" s="204"/>
      <c r="B657" s="210"/>
      <c r="C657" s="213"/>
      <c r="D657" s="210"/>
      <c r="E657" s="303" t="s">
        <v>65</v>
      </c>
      <c r="F657" s="217"/>
      <c r="G657" s="3" t="s">
        <v>46</v>
      </c>
      <c r="H657" s="3" t="s">
        <v>485</v>
      </c>
      <c r="I657" s="5">
        <v>334</v>
      </c>
    </row>
    <row r="658" spans="1:9" ht="20.100000000000001" customHeight="1" x14ac:dyDescent="0.25">
      <c r="A658" s="204"/>
      <c r="B658" s="210"/>
      <c r="C658" s="214"/>
      <c r="D658" s="65" t="s">
        <v>89</v>
      </c>
      <c r="E658" s="65"/>
      <c r="F658" s="129"/>
      <c r="G658" s="3" t="s">
        <v>4</v>
      </c>
      <c r="H658" s="3" t="s">
        <v>485</v>
      </c>
      <c r="I658" s="4">
        <v>4.6028410022507416</v>
      </c>
    </row>
    <row r="659" spans="1:9" ht="20.100000000000001" customHeight="1" x14ac:dyDescent="0.25">
      <c r="A659" s="204"/>
      <c r="B659" s="210"/>
      <c r="C659" s="209" t="s">
        <v>91</v>
      </c>
      <c r="D659" s="324" t="s">
        <v>92</v>
      </c>
      <c r="E659" s="216"/>
      <c r="F659" s="217"/>
      <c r="G659" s="3" t="s">
        <v>46</v>
      </c>
      <c r="H659" s="3" t="s">
        <v>485</v>
      </c>
      <c r="I659" s="5">
        <v>1443</v>
      </c>
    </row>
    <row r="660" spans="1:9" ht="20.100000000000001" customHeight="1" x14ac:dyDescent="0.25">
      <c r="A660" s="204"/>
      <c r="B660" s="210"/>
      <c r="C660" s="213"/>
      <c r="D660" s="120"/>
      <c r="E660" s="56" t="s">
        <v>77</v>
      </c>
      <c r="F660" s="22"/>
      <c r="G660" s="3" t="s">
        <v>4</v>
      </c>
      <c r="H660" s="3" t="s">
        <v>485</v>
      </c>
      <c r="I660" s="4">
        <v>8.6034968474712681</v>
      </c>
    </row>
    <row r="661" spans="1:9" ht="20.100000000000001" customHeight="1" x14ac:dyDescent="0.25">
      <c r="A661" s="204"/>
      <c r="B661" s="210"/>
      <c r="C661" s="213"/>
      <c r="D661" s="209" t="s">
        <v>95</v>
      </c>
      <c r="E661" s="303" t="s">
        <v>13</v>
      </c>
      <c r="F661" s="217"/>
      <c r="G661" s="3" t="s">
        <v>46</v>
      </c>
      <c r="H661" s="3" t="s">
        <v>485</v>
      </c>
      <c r="I661" s="5">
        <v>4258</v>
      </c>
    </row>
    <row r="662" spans="1:9" ht="20.100000000000001" customHeight="1" x14ac:dyDescent="0.25">
      <c r="A662" s="204"/>
      <c r="B662" s="210"/>
      <c r="C662" s="213"/>
      <c r="D662" s="211"/>
      <c r="E662" s="303" t="s">
        <v>65</v>
      </c>
      <c r="F662" s="216"/>
      <c r="G662" s="3" t="s">
        <v>46</v>
      </c>
      <c r="H662" s="3" t="s">
        <v>485</v>
      </c>
      <c r="I662" s="5">
        <v>5130</v>
      </c>
    </row>
    <row r="663" spans="1:9" ht="20.100000000000001" customHeight="1" x14ac:dyDescent="0.25">
      <c r="A663" s="204"/>
      <c r="B663" s="210"/>
      <c r="C663" s="213"/>
      <c r="D663" s="65" t="s">
        <v>207</v>
      </c>
      <c r="E663" s="46"/>
      <c r="F663" s="22"/>
      <c r="G663" s="3" t="s">
        <v>4</v>
      </c>
      <c r="H663" s="3" t="s">
        <v>485</v>
      </c>
      <c r="I663" s="4">
        <v>55.973408457422231</v>
      </c>
    </row>
    <row r="664" spans="1:9" ht="20.100000000000001" customHeight="1" x14ac:dyDescent="0.25">
      <c r="A664" s="204"/>
      <c r="B664" s="210"/>
      <c r="C664" s="213"/>
      <c r="D664" s="322" t="s">
        <v>68</v>
      </c>
      <c r="E664" s="56" t="s">
        <v>13</v>
      </c>
      <c r="F664" s="63"/>
      <c r="G664" s="3" t="s">
        <v>46</v>
      </c>
      <c r="H664" s="3" t="s">
        <v>485</v>
      </c>
      <c r="I664" s="5">
        <v>3653</v>
      </c>
    </row>
    <row r="665" spans="1:9" ht="20.100000000000001" customHeight="1" x14ac:dyDescent="0.25">
      <c r="A665" s="204"/>
      <c r="B665" s="210"/>
      <c r="C665" s="213"/>
      <c r="D665" s="323"/>
      <c r="E665" s="56" t="s">
        <v>65</v>
      </c>
      <c r="F665" s="63"/>
      <c r="G665" s="3" t="s">
        <v>46</v>
      </c>
      <c r="H665" s="3" t="s">
        <v>485</v>
      </c>
      <c r="I665" s="5">
        <v>4292</v>
      </c>
    </row>
    <row r="666" spans="1:9" ht="20.100000000000001" customHeight="1" x14ac:dyDescent="0.25">
      <c r="A666" s="204"/>
      <c r="B666" s="211"/>
      <c r="C666" s="214"/>
      <c r="D666" s="65" t="s">
        <v>71</v>
      </c>
      <c r="E666" s="46"/>
      <c r="F666" s="63"/>
      <c r="G666" s="3" t="s">
        <v>4</v>
      </c>
      <c r="H666" s="3" t="s">
        <v>485</v>
      </c>
      <c r="I666" s="4">
        <v>47.369911609950961</v>
      </c>
    </row>
    <row r="667" spans="1:9" ht="20.100000000000001" customHeight="1" x14ac:dyDescent="0.25">
      <c r="A667" s="204"/>
      <c r="B667" s="209" t="s">
        <v>136</v>
      </c>
      <c r="C667" s="325" t="s">
        <v>73</v>
      </c>
      <c r="D667" s="326"/>
      <c r="E667" s="326"/>
      <c r="F667" s="327"/>
      <c r="G667" s="3" t="s">
        <v>46</v>
      </c>
      <c r="H667" s="3" t="s">
        <v>485</v>
      </c>
      <c r="I667" s="5">
        <v>4272</v>
      </c>
    </row>
    <row r="668" spans="1:9" ht="20.100000000000001" customHeight="1" x14ac:dyDescent="0.25">
      <c r="A668" s="204"/>
      <c r="B668" s="210"/>
      <c r="C668" s="209" t="s">
        <v>75</v>
      </c>
      <c r="D668" s="324" t="s">
        <v>76</v>
      </c>
      <c r="E668" s="216"/>
      <c r="F668" s="217"/>
      <c r="G668" s="3" t="s">
        <v>46</v>
      </c>
      <c r="H668" s="3" t="s">
        <v>485</v>
      </c>
      <c r="I668" s="5">
        <v>1010</v>
      </c>
    </row>
    <row r="669" spans="1:9" ht="20.100000000000001" customHeight="1" x14ac:dyDescent="0.25">
      <c r="A669" s="204"/>
      <c r="B669" s="210"/>
      <c r="C669" s="213"/>
      <c r="D669" s="40"/>
      <c r="E669" s="56" t="s">
        <v>77</v>
      </c>
      <c r="F669" s="22"/>
      <c r="G669" s="3" t="s">
        <v>4</v>
      </c>
      <c r="H669" s="3" t="s">
        <v>485</v>
      </c>
      <c r="I669" s="4">
        <v>3.7039346053842737</v>
      </c>
    </row>
    <row r="670" spans="1:9" ht="20.100000000000001" customHeight="1" x14ac:dyDescent="0.25">
      <c r="A670" s="204"/>
      <c r="B670" s="210"/>
      <c r="C670" s="213"/>
      <c r="D670" s="209" t="s">
        <v>79</v>
      </c>
      <c r="E670" s="303" t="s">
        <v>13</v>
      </c>
      <c r="F670" s="217"/>
      <c r="G670" s="3" t="s">
        <v>46</v>
      </c>
      <c r="H670" s="3" t="s">
        <v>485</v>
      </c>
      <c r="I670" s="5">
        <v>1292</v>
      </c>
    </row>
    <row r="671" spans="1:9" ht="20.100000000000001" customHeight="1" x14ac:dyDescent="0.25">
      <c r="A671" s="204"/>
      <c r="B671" s="210"/>
      <c r="C671" s="213"/>
      <c r="D671" s="210"/>
      <c r="E671" s="303" t="s">
        <v>65</v>
      </c>
      <c r="F671" s="217"/>
      <c r="G671" s="3" t="s">
        <v>46</v>
      </c>
      <c r="H671" s="3" t="s">
        <v>485</v>
      </c>
      <c r="I671" s="5">
        <v>1111</v>
      </c>
    </row>
    <row r="672" spans="1:9" ht="20.100000000000001" customHeight="1" x14ac:dyDescent="0.25">
      <c r="A672" s="204"/>
      <c r="B672" s="210"/>
      <c r="C672" s="213"/>
      <c r="D672" s="56" t="s">
        <v>82</v>
      </c>
      <c r="E672" s="56"/>
      <c r="F672" s="63"/>
      <c r="G672" s="3" t="s">
        <v>4</v>
      </c>
      <c r="H672" s="3" t="s">
        <v>485</v>
      </c>
      <c r="I672" s="4">
        <v>8.81243055122615</v>
      </c>
    </row>
    <row r="673" spans="1:11" ht="20.100000000000001" customHeight="1" x14ac:dyDescent="0.25">
      <c r="A673" s="204"/>
      <c r="B673" s="210"/>
      <c r="C673" s="213"/>
      <c r="D673" s="209" t="s">
        <v>84</v>
      </c>
      <c r="E673" s="303" t="s">
        <v>13</v>
      </c>
      <c r="F673" s="217"/>
      <c r="G673" s="3" t="s">
        <v>46</v>
      </c>
      <c r="H673" s="3" t="s">
        <v>485</v>
      </c>
      <c r="I673" s="5">
        <v>824</v>
      </c>
    </row>
    <row r="674" spans="1:11" ht="20.100000000000001" customHeight="1" x14ac:dyDescent="0.25">
      <c r="A674" s="204"/>
      <c r="B674" s="210"/>
      <c r="C674" s="213"/>
      <c r="D674" s="210"/>
      <c r="E674" s="303" t="s">
        <v>65</v>
      </c>
      <c r="F674" s="217"/>
      <c r="G674" s="3" t="s">
        <v>46</v>
      </c>
      <c r="H674" s="3" t="s">
        <v>485</v>
      </c>
      <c r="I674" s="5">
        <v>569</v>
      </c>
    </row>
    <row r="675" spans="1:11" ht="20.100000000000001" customHeight="1" x14ac:dyDescent="0.25">
      <c r="A675" s="204"/>
      <c r="B675" s="210"/>
      <c r="C675" s="214"/>
      <c r="D675" s="65" t="s">
        <v>89</v>
      </c>
      <c r="E675" s="65"/>
      <c r="F675" s="129"/>
      <c r="G675" s="3" t="s">
        <v>4</v>
      </c>
      <c r="H675" s="3" t="s">
        <v>485</v>
      </c>
      <c r="I675" s="4">
        <v>5.1084959458418746</v>
      </c>
    </row>
    <row r="676" spans="1:11" ht="20.100000000000001" customHeight="1" x14ac:dyDescent="0.25">
      <c r="A676" s="204"/>
      <c r="B676" s="210"/>
      <c r="C676" s="212" t="s">
        <v>67</v>
      </c>
      <c r="D676" s="324" t="s">
        <v>92</v>
      </c>
      <c r="E676" s="216"/>
      <c r="F676" s="217"/>
      <c r="G676" s="3" t="s">
        <v>46</v>
      </c>
      <c r="H676" s="3" t="s">
        <v>485</v>
      </c>
      <c r="I676" s="5">
        <v>3262</v>
      </c>
    </row>
    <row r="677" spans="1:11" ht="20.100000000000001" customHeight="1" x14ac:dyDescent="0.25">
      <c r="A677" s="204"/>
      <c r="B677" s="210"/>
      <c r="C677" s="239"/>
      <c r="D677" s="120"/>
      <c r="E677" s="56" t="s">
        <v>77</v>
      </c>
      <c r="F677" s="22"/>
      <c r="G677" s="3" t="s">
        <v>4</v>
      </c>
      <c r="H677" s="3" t="s">
        <v>485</v>
      </c>
      <c r="I677" s="4">
        <v>11.962608596795546</v>
      </c>
    </row>
    <row r="678" spans="1:11" ht="20.100000000000001" customHeight="1" x14ac:dyDescent="0.25">
      <c r="A678" s="204"/>
      <c r="B678" s="210"/>
      <c r="C678" s="239"/>
      <c r="D678" s="209" t="s">
        <v>95</v>
      </c>
      <c r="E678" s="303" t="s">
        <v>13</v>
      </c>
      <c r="F678" s="217"/>
      <c r="G678" s="3" t="s">
        <v>46</v>
      </c>
      <c r="H678" s="3" t="s">
        <v>485</v>
      </c>
      <c r="I678" s="5">
        <v>6906</v>
      </c>
    </row>
    <row r="679" spans="1:11" ht="20.100000000000001" customHeight="1" x14ac:dyDescent="0.25">
      <c r="A679" s="204"/>
      <c r="B679" s="210"/>
      <c r="C679" s="239"/>
      <c r="D679" s="211"/>
      <c r="E679" s="303" t="s">
        <v>65</v>
      </c>
      <c r="F679" s="216"/>
      <c r="G679" s="3" t="s">
        <v>46</v>
      </c>
      <c r="H679" s="3" t="s">
        <v>485</v>
      </c>
      <c r="I679" s="5">
        <v>8363</v>
      </c>
    </row>
    <row r="680" spans="1:11" ht="20.100000000000001" customHeight="1" x14ac:dyDescent="0.25">
      <c r="A680" s="204"/>
      <c r="B680" s="210"/>
      <c r="C680" s="239"/>
      <c r="D680" s="65" t="s">
        <v>207</v>
      </c>
      <c r="E680" s="46"/>
      <c r="F680" s="42"/>
      <c r="G680" s="3" t="s">
        <v>4</v>
      </c>
      <c r="H680" s="3" t="s">
        <v>485</v>
      </c>
      <c r="I680" s="4">
        <v>55.995423257042056</v>
      </c>
    </row>
    <row r="681" spans="1:11" ht="20.100000000000001" customHeight="1" x14ac:dyDescent="0.25">
      <c r="A681" s="204"/>
      <c r="B681" s="210"/>
      <c r="C681" s="239"/>
      <c r="D681" s="322" t="s">
        <v>68</v>
      </c>
      <c r="E681" s="56" t="s">
        <v>13</v>
      </c>
      <c r="F681" s="63"/>
      <c r="G681" s="3" t="s">
        <v>46</v>
      </c>
      <c r="H681" s="3" t="s">
        <v>485</v>
      </c>
      <c r="I681" s="5">
        <v>5435</v>
      </c>
    </row>
    <row r="682" spans="1:11" ht="20.100000000000001" customHeight="1" x14ac:dyDescent="0.25">
      <c r="A682" s="204"/>
      <c r="B682" s="210"/>
      <c r="C682" s="239"/>
      <c r="D682" s="323"/>
      <c r="E682" s="56" t="s">
        <v>65</v>
      </c>
      <c r="F682" s="63"/>
      <c r="G682" s="3" t="s">
        <v>46</v>
      </c>
      <c r="H682" s="3" t="s">
        <v>485</v>
      </c>
      <c r="I682" s="5">
        <v>6572</v>
      </c>
    </row>
    <row r="683" spans="1:11" ht="20.100000000000001" customHeight="1" x14ac:dyDescent="0.25">
      <c r="A683" s="204"/>
      <c r="B683" s="211"/>
      <c r="C683" s="240"/>
      <c r="D683" s="65" t="s">
        <v>71</v>
      </c>
      <c r="E683" s="46"/>
      <c r="F683" s="63"/>
      <c r="G683" s="3" t="s">
        <v>4</v>
      </c>
      <c r="H683" s="3" t="s">
        <v>485</v>
      </c>
      <c r="I683" s="4">
        <v>44.032814660246515</v>
      </c>
    </row>
    <row r="684" spans="1:11" ht="20.100000000000001" customHeight="1" x14ac:dyDescent="0.25">
      <c r="A684" s="204"/>
      <c r="B684" s="209" t="s">
        <v>52</v>
      </c>
      <c r="C684" s="325" t="s">
        <v>73</v>
      </c>
      <c r="D684" s="326"/>
      <c r="E684" s="326"/>
      <c r="F684" s="327"/>
      <c r="G684" s="3" t="s">
        <v>46</v>
      </c>
      <c r="H684" s="3" t="s">
        <v>485</v>
      </c>
      <c r="I684" s="5">
        <v>101</v>
      </c>
    </row>
    <row r="685" spans="1:11" ht="20.100000000000001" customHeight="1" x14ac:dyDescent="0.25">
      <c r="A685" s="205"/>
      <c r="B685" s="211"/>
      <c r="C685" s="93" t="s">
        <v>407</v>
      </c>
      <c r="D685" s="200" t="s">
        <v>76</v>
      </c>
      <c r="E685" s="216"/>
      <c r="F685" s="217"/>
      <c r="G685" s="3" t="s">
        <v>46</v>
      </c>
      <c r="H685" s="3" t="s">
        <v>485</v>
      </c>
      <c r="I685" s="5">
        <v>276</v>
      </c>
    </row>
    <row r="686" spans="1:11" s="132" customFormat="1" ht="50.1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K686"/>
    </row>
    <row r="687" spans="1:11" ht="20.100000000000001" customHeight="1" x14ac:dyDescent="0.25">
      <c r="A687" s="203" t="s">
        <v>66</v>
      </c>
      <c r="B687" s="209" t="s">
        <v>52</v>
      </c>
      <c r="C687" s="209" t="s">
        <v>75</v>
      </c>
      <c r="D687" s="40"/>
      <c r="E687" s="56" t="s">
        <v>77</v>
      </c>
      <c r="F687" s="22"/>
      <c r="G687" s="3" t="s">
        <v>4</v>
      </c>
      <c r="H687" s="3" t="s">
        <v>485</v>
      </c>
      <c r="I687" s="4">
        <f>I685/N536*1000</f>
        <v>1.6543935838301009</v>
      </c>
    </row>
    <row r="688" spans="1:11" ht="20.100000000000001" customHeight="1" x14ac:dyDescent="0.25">
      <c r="A688" s="204"/>
      <c r="B688" s="210"/>
      <c r="C688" s="210"/>
      <c r="D688" s="209" t="s">
        <v>79</v>
      </c>
      <c r="E688" s="303" t="s">
        <v>13</v>
      </c>
      <c r="F688" s="217"/>
      <c r="G688" s="3" t="s">
        <v>46</v>
      </c>
      <c r="H688" s="3" t="s">
        <v>485</v>
      </c>
      <c r="I688" s="5">
        <v>753</v>
      </c>
    </row>
    <row r="689" spans="1:9" ht="20.100000000000001" customHeight="1" x14ac:dyDescent="0.25">
      <c r="A689" s="204"/>
      <c r="B689" s="210"/>
      <c r="C689" s="210"/>
      <c r="D689" s="210"/>
      <c r="E689" s="303" t="s">
        <v>65</v>
      </c>
      <c r="F689" s="217"/>
      <c r="G689" s="3" t="s">
        <v>46</v>
      </c>
      <c r="H689" s="3" t="s">
        <v>485</v>
      </c>
      <c r="I689" s="5">
        <v>649</v>
      </c>
    </row>
    <row r="690" spans="1:9" ht="20.100000000000001" customHeight="1" x14ac:dyDescent="0.25">
      <c r="A690" s="204"/>
      <c r="B690" s="210"/>
      <c r="C690" s="210"/>
      <c r="D690" s="56" t="s">
        <v>82</v>
      </c>
      <c r="E690" s="56"/>
      <c r="F690" s="63"/>
      <c r="G690" s="3" t="s">
        <v>4</v>
      </c>
      <c r="H690" s="3" t="s">
        <v>485</v>
      </c>
      <c r="I690" s="4">
        <v>8.4038398714847879</v>
      </c>
    </row>
    <row r="691" spans="1:9" ht="20.100000000000001" customHeight="1" x14ac:dyDescent="0.25">
      <c r="A691" s="204"/>
      <c r="B691" s="210"/>
      <c r="C691" s="210"/>
      <c r="D691" s="209" t="s">
        <v>84</v>
      </c>
      <c r="E691" s="303" t="s">
        <v>13</v>
      </c>
      <c r="F691" s="217"/>
      <c r="G691" s="3" t="s">
        <v>46</v>
      </c>
      <c r="H691" s="3" t="s">
        <v>485</v>
      </c>
      <c r="I691" s="5">
        <v>641</v>
      </c>
    </row>
    <row r="692" spans="1:9" ht="20.100000000000001" customHeight="1" x14ac:dyDescent="0.25">
      <c r="A692" s="204"/>
      <c r="B692" s="210"/>
      <c r="C692" s="210"/>
      <c r="D692" s="210"/>
      <c r="E692" s="303" t="s">
        <v>65</v>
      </c>
      <c r="F692" s="217"/>
      <c r="G692" s="3" t="s">
        <v>46</v>
      </c>
      <c r="H692" s="3" t="s">
        <v>485</v>
      </c>
      <c r="I692" s="5">
        <v>485</v>
      </c>
    </row>
    <row r="693" spans="1:9" ht="20.100000000000001" customHeight="1" x14ac:dyDescent="0.25">
      <c r="A693" s="204"/>
      <c r="B693" s="210"/>
      <c r="C693" s="211"/>
      <c r="D693" s="65" t="s">
        <v>89</v>
      </c>
      <c r="E693" s="65"/>
      <c r="F693" s="129"/>
      <c r="G693" s="3" t="s">
        <v>4</v>
      </c>
      <c r="H693" s="3" t="s">
        <v>485</v>
      </c>
      <c r="I693" s="4">
        <v>6.7494462876546875</v>
      </c>
    </row>
    <row r="694" spans="1:9" ht="20.100000000000001" customHeight="1" x14ac:dyDescent="0.25">
      <c r="A694" s="204"/>
      <c r="B694" s="210"/>
      <c r="C694" s="209" t="s">
        <v>91</v>
      </c>
      <c r="D694" s="324" t="s">
        <v>92</v>
      </c>
      <c r="E694" s="216"/>
      <c r="F694" s="217"/>
      <c r="G694" s="3" t="s">
        <v>46</v>
      </c>
      <c r="H694" s="3" t="s">
        <v>485</v>
      </c>
      <c r="I694" s="5">
        <v>-175</v>
      </c>
    </row>
    <row r="695" spans="1:9" ht="20.100000000000001" customHeight="1" x14ac:dyDescent="0.25">
      <c r="A695" s="204"/>
      <c r="B695" s="210"/>
      <c r="C695" s="213"/>
      <c r="D695" s="120"/>
      <c r="E695" s="56" t="s">
        <v>77</v>
      </c>
      <c r="F695" s="22"/>
      <c r="G695" s="3" t="s">
        <v>4</v>
      </c>
      <c r="H695" s="3" t="s">
        <v>485</v>
      </c>
      <c r="I695" s="4">
        <v>-1.0489814390227088</v>
      </c>
    </row>
    <row r="696" spans="1:9" ht="20.100000000000001" customHeight="1" x14ac:dyDescent="0.25">
      <c r="A696" s="204"/>
      <c r="B696" s="210"/>
      <c r="C696" s="213"/>
      <c r="D696" s="209" t="s">
        <v>95</v>
      </c>
      <c r="E696" s="303" t="s">
        <v>13</v>
      </c>
      <c r="F696" s="217"/>
      <c r="G696" s="3" t="s">
        <v>46</v>
      </c>
      <c r="H696" s="3" t="s">
        <v>485</v>
      </c>
      <c r="I696" s="5">
        <v>1983</v>
      </c>
    </row>
    <row r="697" spans="1:9" ht="20.100000000000001" customHeight="1" x14ac:dyDescent="0.25">
      <c r="A697" s="204"/>
      <c r="B697" s="210"/>
      <c r="C697" s="213"/>
      <c r="D697" s="211"/>
      <c r="E697" s="303" t="s">
        <v>65</v>
      </c>
      <c r="F697" s="216"/>
      <c r="G697" s="3" t="s">
        <v>46</v>
      </c>
      <c r="H697" s="3" t="s">
        <v>485</v>
      </c>
      <c r="I697" s="5">
        <v>2738</v>
      </c>
    </row>
    <row r="698" spans="1:9" ht="20.100000000000001" customHeight="1" x14ac:dyDescent="0.25">
      <c r="A698" s="204"/>
      <c r="B698" s="210"/>
      <c r="C698" s="213"/>
      <c r="D698" s="65" t="s">
        <v>207</v>
      </c>
      <c r="E698" s="46"/>
      <c r="F698" s="22"/>
      <c r="G698" s="3" t="s">
        <v>4</v>
      </c>
      <c r="H698" s="3" t="s">
        <v>485</v>
      </c>
      <c r="I698" s="4">
        <v>28.298522135006909</v>
      </c>
    </row>
    <row r="699" spans="1:9" ht="20.100000000000001" customHeight="1" x14ac:dyDescent="0.25">
      <c r="A699" s="204"/>
      <c r="B699" s="210"/>
      <c r="C699" s="213"/>
      <c r="D699" s="322" t="s">
        <v>68</v>
      </c>
      <c r="E699" s="56" t="s">
        <v>13</v>
      </c>
      <c r="F699" s="63"/>
      <c r="G699" s="3" t="s">
        <v>46</v>
      </c>
      <c r="H699" s="3" t="s">
        <v>485</v>
      </c>
      <c r="I699" s="5">
        <v>2141</v>
      </c>
    </row>
    <row r="700" spans="1:9" ht="20.100000000000001" customHeight="1" x14ac:dyDescent="0.25">
      <c r="A700" s="204"/>
      <c r="B700" s="210"/>
      <c r="C700" s="213"/>
      <c r="D700" s="323"/>
      <c r="E700" s="56" t="s">
        <v>65</v>
      </c>
      <c r="F700" s="63"/>
      <c r="G700" s="3" t="s">
        <v>46</v>
      </c>
      <c r="H700" s="3" t="s">
        <v>485</v>
      </c>
      <c r="I700" s="5">
        <v>2755</v>
      </c>
    </row>
    <row r="701" spans="1:9" ht="20.100000000000001" customHeight="1" x14ac:dyDescent="0.25">
      <c r="A701" s="204"/>
      <c r="B701" s="211"/>
      <c r="C701" s="214"/>
      <c r="D701" s="65" t="s">
        <v>71</v>
      </c>
      <c r="E701" s="46"/>
      <c r="F701" s="63"/>
      <c r="G701" s="3" t="s">
        <v>4</v>
      </c>
      <c r="H701" s="3" t="s">
        <v>485</v>
      </c>
      <c r="I701" s="4">
        <v>29.347503574029616</v>
      </c>
    </row>
    <row r="702" spans="1:9" ht="20.100000000000001" customHeight="1" x14ac:dyDescent="0.25">
      <c r="A702" s="204"/>
      <c r="B702" s="209" t="s">
        <v>102</v>
      </c>
      <c r="C702" s="325" t="s">
        <v>73</v>
      </c>
      <c r="D702" s="326"/>
      <c r="E702" s="326"/>
      <c r="F702" s="327"/>
      <c r="G702" s="3" t="s">
        <v>46</v>
      </c>
      <c r="H702" s="3" t="s">
        <v>485</v>
      </c>
      <c r="I702" s="5">
        <v>-238</v>
      </c>
    </row>
    <row r="703" spans="1:9" ht="20.100000000000001" customHeight="1" x14ac:dyDescent="0.25">
      <c r="A703" s="204"/>
      <c r="B703" s="210"/>
      <c r="C703" s="209" t="s">
        <v>75</v>
      </c>
      <c r="D703" s="324" t="s">
        <v>76</v>
      </c>
      <c r="E703" s="216"/>
      <c r="F703" s="217"/>
      <c r="G703" s="3" t="s">
        <v>46</v>
      </c>
      <c r="H703" s="3" t="s">
        <v>485</v>
      </c>
      <c r="I703" s="5">
        <v>-184</v>
      </c>
    </row>
    <row r="704" spans="1:9" ht="20.100000000000001" customHeight="1" x14ac:dyDescent="0.25">
      <c r="A704" s="204"/>
      <c r="B704" s="210"/>
      <c r="C704" s="213"/>
      <c r="D704" s="40"/>
      <c r="E704" s="56" t="s">
        <v>77</v>
      </c>
      <c r="F704" s="22"/>
      <c r="G704" s="3" t="s">
        <v>4</v>
      </c>
      <c r="H704" s="3" t="s">
        <v>485</v>
      </c>
      <c r="I704" s="4">
        <v>-3.6196958668581436</v>
      </c>
    </row>
    <row r="705" spans="1:9" ht="20.100000000000001" customHeight="1" x14ac:dyDescent="0.25">
      <c r="A705" s="204"/>
      <c r="B705" s="210"/>
      <c r="C705" s="213"/>
      <c r="D705" s="209" t="s">
        <v>79</v>
      </c>
      <c r="E705" s="303" t="s">
        <v>13</v>
      </c>
      <c r="F705" s="217"/>
      <c r="G705" s="3" t="s">
        <v>46</v>
      </c>
      <c r="H705" s="3" t="s">
        <v>485</v>
      </c>
      <c r="I705" s="5">
        <v>179</v>
      </c>
    </row>
    <row r="706" spans="1:9" ht="20.100000000000001" customHeight="1" x14ac:dyDescent="0.25">
      <c r="A706" s="204"/>
      <c r="B706" s="210"/>
      <c r="C706" s="213"/>
      <c r="D706" s="210"/>
      <c r="E706" s="303" t="s">
        <v>65</v>
      </c>
      <c r="F706" s="217"/>
      <c r="G706" s="3" t="s">
        <v>46</v>
      </c>
      <c r="H706" s="3" t="s">
        <v>485</v>
      </c>
      <c r="I706" s="5">
        <v>180</v>
      </c>
    </row>
    <row r="707" spans="1:9" ht="20.100000000000001" customHeight="1" x14ac:dyDescent="0.25">
      <c r="A707" s="204"/>
      <c r="B707" s="210"/>
      <c r="C707" s="213"/>
      <c r="D707" s="56" t="s">
        <v>82</v>
      </c>
      <c r="E707" s="56"/>
      <c r="F707" s="63"/>
      <c r="G707" s="3" t="s">
        <v>4</v>
      </c>
      <c r="H707" s="3" t="s">
        <v>485</v>
      </c>
      <c r="I707" s="4">
        <v>7.0623413924025726</v>
      </c>
    </row>
    <row r="708" spans="1:9" ht="20.100000000000001" customHeight="1" x14ac:dyDescent="0.25">
      <c r="A708" s="204"/>
      <c r="B708" s="210"/>
      <c r="C708" s="213"/>
      <c r="D708" s="209" t="s">
        <v>84</v>
      </c>
      <c r="E708" s="303" t="s">
        <v>13</v>
      </c>
      <c r="F708" s="217"/>
      <c r="G708" s="3" t="s">
        <v>46</v>
      </c>
      <c r="H708" s="3" t="s">
        <v>485</v>
      </c>
      <c r="I708" s="5">
        <v>325</v>
      </c>
    </row>
    <row r="709" spans="1:9" ht="20.100000000000001" customHeight="1" x14ac:dyDescent="0.25">
      <c r="A709" s="204"/>
      <c r="B709" s="210"/>
      <c r="C709" s="213"/>
      <c r="D709" s="210"/>
      <c r="E709" s="303" t="s">
        <v>65</v>
      </c>
      <c r="F709" s="217"/>
      <c r="G709" s="3" t="s">
        <v>46</v>
      </c>
      <c r="H709" s="3" t="s">
        <v>485</v>
      </c>
      <c r="I709" s="5">
        <v>218</v>
      </c>
    </row>
    <row r="710" spans="1:9" ht="20.100000000000001" customHeight="1" x14ac:dyDescent="0.25">
      <c r="A710" s="204"/>
      <c r="B710" s="210"/>
      <c r="C710" s="214"/>
      <c r="D710" s="65" t="s">
        <v>89</v>
      </c>
      <c r="E710" s="65"/>
      <c r="F710" s="129"/>
      <c r="G710" s="3" t="s">
        <v>4</v>
      </c>
      <c r="H710" s="3" t="s">
        <v>485</v>
      </c>
      <c r="I710" s="4">
        <v>10.682037259260717</v>
      </c>
    </row>
    <row r="711" spans="1:9" ht="20.100000000000001" customHeight="1" x14ac:dyDescent="0.25">
      <c r="A711" s="204"/>
      <c r="B711" s="210"/>
      <c r="C711" s="212" t="s">
        <v>67</v>
      </c>
      <c r="D711" s="324" t="s">
        <v>92</v>
      </c>
      <c r="E711" s="216"/>
      <c r="F711" s="217"/>
      <c r="G711" s="3" t="s">
        <v>46</v>
      </c>
      <c r="H711" s="3" t="s">
        <v>485</v>
      </c>
      <c r="I711" s="5">
        <v>-54</v>
      </c>
    </row>
    <row r="712" spans="1:9" ht="20.100000000000001" customHeight="1" x14ac:dyDescent="0.25">
      <c r="A712" s="204"/>
      <c r="B712" s="210"/>
      <c r="C712" s="239"/>
      <c r="D712" s="120"/>
      <c r="E712" s="56" t="s">
        <v>77</v>
      </c>
      <c r="F712" s="22"/>
      <c r="G712" s="3" t="s">
        <v>4</v>
      </c>
      <c r="H712" s="3" t="s">
        <v>485</v>
      </c>
      <c r="I712" s="4">
        <v>-1.0623020478822813</v>
      </c>
    </row>
    <row r="713" spans="1:9" ht="20.100000000000001" customHeight="1" x14ac:dyDescent="0.25">
      <c r="A713" s="204"/>
      <c r="B713" s="210"/>
      <c r="C713" s="239"/>
      <c r="D713" s="209" t="s">
        <v>95</v>
      </c>
      <c r="E713" s="303" t="s">
        <v>13</v>
      </c>
      <c r="F713" s="217"/>
      <c r="G713" s="3" t="s">
        <v>46</v>
      </c>
      <c r="H713" s="3" t="s">
        <v>485</v>
      </c>
      <c r="I713" s="5">
        <v>575</v>
      </c>
    </row>
    <row r="714" spans="1:9" ht="20.100000000000001" customHeight="1" x14ac:dyDescent="0.25">
      <c r="A714" s="204"/>
      <c r="B714" s="210"/>
      <c r="C714" s="239"/>
      <c r="D714" s="211"/>
      <c r="E714" s="303" t="s">
        <v>65</v>
      </c>
      <c r="F714" s="216"/>
      <c r="G714" s="3" t="s">
        <v>46</v>
      </c>
      <c r="H714" s="3" t="s">
        <v>485</v>
      </c>
      <c r="I714" s="5">
        <v>754</v>
      </c>
    </row>
    <row r="715" spans="1:9" ht="20.100000000000001" customHeight="1" x14ac:dyDescent="0.25">
      <c r="A715" s="204"/>
      <c r="B715" s="210"/>
      <c r="C715" s="239"/>
      <c r="D715" s="65" t="s">
        <v>207</v>
      </c>
      <c r="E715" s="46"/>
      <c r="F715" s="22"/>
      <c r="G715" s="3" t="s">
        <v>4</v>
      </c>
      <c r="H715" s="3" t="s">
        <v>485</v>
      </c>
      <c r="I715" s="4">
        <v>26.144433733991701</v>
      </c>
    </row>
    <row r="716" spans="1:9" ht="20.100000000000001" customHeight="1" x14ac:dyDescent="0.25">
      <c r="A716" s="204"/>
      <c r="B716" s="210"/>
      <c r="C716" s="239"/>
      <c r="D716" s="212" t="s">
        <v>359</v>
      </c>
      <c r="E716" s="56" t="s">
        <v>13</v>
      </c>
      <c r="F716" s="63"/>
      <c r="G716" s="3" t="s">
        <v>46</v>
      </c>
      <c r="H716" s="3" t="s">
        <v>485</v>
      </c>
      <c r="I716" s="5">
        <v>613</v>
      </c>
    </row>
    <row r="717" spans="1:9" ht="20.100000000000001" customHeight="1" x14ac:dyDescent="0.25">
      <c r="A717" s="204"/>
      <c r="B717" s="210"/>
      <c r="C717" s="239"/>
      <c r="D717" s="240"/>
      <c r="E717" s="56" t="s">
        <v>65</v>
      </c>
      <c r="F717" s="63"/>
      <c r="G717" s="3" t="s">
        <v>46</v>
      </c>
      <c r="H717" s="3" t="s">
        <v>485</v>
      </c>
      <c r="I717" s="5">
        <v>770</v>
      </c>
    </row>
    <row r="718" spans="1:9" ht="20.100000000000001" customHeight="1" x14ac:dyDescent="0.25">
      <c r="A718" s="204"/>
      <c r="B718" s="211"/>
      <c r="C718" s="240"/>
      <c r="D718" s="65" t="s">
        <v>71</v>
      </c>
      <c r="E718" s="46"/>
      <c r="F718" s="63"/>
      <c r="G718" s="3" t="s">
        <v>4</v>
      </c>
      <c r="H718" s="3" t="s">
        <v>485</v>
      </c>
      <c r="I718" s="4">
        <v>27.206735781873977</v>
      </c>
    </row>
    <row r="719" spans="1:9" ht="20.100000000000001" customHeight="1" x14ac:dyDescent="0.25">
      <c r="A719" s="204"/>
      <c r="B719" s="209" t="s">
        <v>78</v>
      </c>
      <c r="C719" s="325" t="s">
        <v>73</v>
      </c>
      <c r="D719" s="326"/>
      <c r="E719" s="326"/>
      <c r="F719" s="327"/>
      <c r="G719" s="3" t="s">
        <v>46</v>
      </c>
      <c r="H719" s="3" t="s">
        <v>485</v>
      </c>
      <c r="I719" s="5">
        <v>105</v>
      </c>
    </row>
    <row r="720" spans="1:9" ht="20.100000000000001" customHeight="1" x14ac:dyDescent="0.25">
      <c r="A720" s="204"/>
      <c r="B720" s="210"/>
      <c r="C720" s="209" t="s">
        <v>75</v>
      </c>
      <c r="D720" s="324" t="s">
        <v>76</v>
      </c>
      <c r="E720" s="216"/>
      <c r="F720" s="217"/>
      <c r="G720" s="3" t="s">
        <v>46</v>
      </c>
      <c r="H720" s="3" t="s">
        <v>485</v>
      </c>
      <c r="I720" s="5">
        <v>77</v>
      </c>
    </row>
    <row r="721" spans="1:11" ht="20.100000000000001" customHeight="1" x14ac:dyDescent="0.25">
      <c r="A721" s="205"/>
      <c r="B721" s="211"/>
      <c r="C721" s="211"/>
      <c r="D721" s="40"/>
      <c r="E721" s="56" t="s">
        <v>77</v>
      </c>
      <c r="F721" s="43"/>
      <c r="G721" s="3" t="s">
        <v>4</v>
      </c>
      <c r="H721" s="3" t="s">
        <v>485</v>
      </c>
      <c r="I721" s="4">
        <v>0.99088259328130124</v>
      </c>
    </row>
    <row r="722" spans="1:11" s="132" customFormat="1" ht="50.1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K722"/>
    </row>
    <row r="723" spans="1:11" ht="20.100000000000001" customHeight="1" x14ac:dyDescent="0.25">
      <c r="A723" s="203" t="s">
        <v>66</v>
      </c>
      <c r="B723" s="209" t="s">
        <v>78</v>
      </c>
      <c r="C723" s="209" t="s">
        <v>75</v>
      </c>
      <c r="D723" s="209" t="s">
        <v>79</v>
      </c>
      <c r="E723" s="303" t="s">
        <v>13</v>
      </c>
      <c r="F723" s="217"/>
      <c r="G723" s="3" t="s">
        <v>46</v>
      </c>
      <c r="H723" s="3" t="s">
        <v>485</v>
      </c>
      <c r="I723" s="5">
        <v>339</v>
      </c>
    </row>
    <row r="724" spans="1:11" ht="20.100000000000001" customHeight="1" x14ac:dyDescent="0.25">
      <c r="A724" s="204"/>
      <c r="B724" s="210"/>
      <c r="C724" s="210"/>
      <c r="D724" s="210"/>
      <c r="E724" s="303" t="s">
        <v>65</v>
      </c>
      <c r="F724" s="217"/>
      <c r="G724" s="3" t="s">
        <v>46</v>
      </c>
      <c r="H724" s="3" t="s">
        <v>485</v>
      </c>
      <c r="I724" s="5">
        <v>296</v>
      </c>
    </row>
    <row r="725" spans="1:11" ht="20.100000000000001" customHeight="1" x14ac:dyDescent="0.25">
      <c r="A725" s="204"/>
      <c r="B725" s="210"/>
      <c r="C725" s="210"/>
      <c r="D725" s="56" t="s">
        <v>82</v>
      </c>
      <c r="E725" s="56"/>
      <c r="F725" s="63"/>
      <c r="G725" s="3" t="s">
        <v>4</v>
      </c>
      <c r="H725" s="3" t="s">
        <v>485</v>
      </c>
      <c r="I725" s="4">
        <v>8.1715642432938473</v>
      </c>
    </row>
    <row r="726" spans="1:11" ht="20.100000000000001" customHeight="1" x14ac:dyDescent="0.25">
      <c r="A726" s="204"/>
      <c r="B726" s="210"/>
      <c r="C726" s="210"/>
      <c r="D726" s="209" t="s">
        <v>84</v>
      </c>
      <c r="E726" s="303" t="s">
        <v>13</v>
      </c>
      <c r="F726" s="217"/>
      <c r="G726" s="3" t="s">
        <v>46</v>
      </c>
      <c r="H726" s="3" t="s">
        <v>485</v>
      </c>
      <c r="I726" s="5">
        <v>306</v>
      </c>
    </row>
    <row r="727" spans="1:11" ht="20.100000000000001" customHeight="1" x14ac:dyDescent="0.25">
      <c r="A727" s="204"/>
      <c r="B727" s="210"/>
      <c r="C727" s="210"/>
      <c r="D727" s="210"/>
      <c r="E727" s="303" t="s">
        <v>65</v>
      </c>
      <c r="F727" s="217"/>
      <c r="G727" s="3" t="s">
        <v>46</v>
      </c>
      <c r="H727" s="3" t="s">
        <v>485</v>
      </c>
      <c r="I727" s="5">
        <v>252</v>
      </c>
    </row>
    <row r="728" spans="1:11" ht="20.100000000000001" customHeight="1" x14ac:dyDescent="0.25">
      <c r="A728" s="204"/>
      <c r="B728" s="210"/>
      <c r="C728" s="211"/>
      <c r="D728" s="65" t="s">
        <v>89</v>
      </c>
      <c r="E728" s="65"/>
      <c r="F728" s="129"/>
      <c r="G728" s="3" t="s">
        <v>4</v>
      </c>
      <c r="H728" s="3" t="s">
        <v>485</v>
      </c>
      <c r="I728" s="4">
        <v>7.1806816500125468</v>
      </c>
    </row>
    <row r="729" spans="1:11" ht="20.100000000000001" customHeight="1" x14ac:dyDescent="0.25">
      <c r="A729" s="204"/>
      <c r="B729" s="210"/>
      <c r="C729" s="209" t="s">
        <v>91</v>
      </c>
      <c r="D729" s="324" t="s">
        <v>92</v>
      </c>
      <c r="E729" s="216"/>
      <c r="F729" s="217"/>
      <c r="G729" s="3" t="s">
        <v>46</v>
      </c>
      <c r="H729" s="3" t="s">
        <v>485</v>
      </c>
      <c r="I729" s="5">
        <v>28</v>
      </c>
    </row>
    <row r="730" spans="1:11" ht="20.100000000000001" customHeight="1" x14ac:dyDescent="0.25">
      <c r="A730" s="204"/>
      <c r="B730" s="210"/>
      <c r="C730" s="213"/>
      <c r="D730" s="120"/>
      <c r="E730" s="56" t="s">
        <v>77</v>
      </c>
      <c r="F730" s="22"/>
      <c r="G730" s="3" t="s">
        <v>4</v>
      </c>
      <c r="H730" s="3" t="s">
        <v>485</v>
      </c>
      <c r="I730" s="4">
        <v>0.36032094301138229</v>
      </c>
    </row>
    <row r="731" spans="1:11" ht="20.100000000000001" customHeight="1" x14ac:dyDescent="0.25">
      <c r="A731" s="204"/>
      <c r="B731" s="210"/>
      <c r="C731" s="213"/>
      <c r="D731" s="209" t="s">
        <v>95</v>
      </c>
      <c r="E731" s="303" t="s">
        <v>13</v>
      </c>
      <c r="F731" s="217"/>
      <c r="G731" s="3" t="s">
        <v>46</v>
      </c>
      <c r="H731" s="3" t="s">
        <v>485</v>
      </c>
      <c r="I731" s="5">
        <v>1037</v>
      </c>
    </row>
    <row r="732" spans="1:11" ht="20.100000000000001" customHeight="1" x14ac:dyDescent="0.25">
      <c r="A732" s="204"/>
      <c r="B732" s="210"/>
      <c r="C732" s="213"/>
      <c r="D732" s="211"/>
      <c r="E732" s="303" t="s">
        <v>65</v>
      </c>
      <c r="F732" s="216"/>
      <c r="G732" s="3" t="s">
        <v>46</v>
      </c>
      <c r="H732" s="3" t="s">
        <v>485</v>
      </c>
      <c r="I732" s="5">
        <v>1353</v>
      </c>
    </row>
    <row r="733" spans="1:11" ht="20.100000000000001" customHeight="1" x14ac:dyDescent="0.25">
      <c r="A733" s="204"/>
      <c r="B733" s="210"/>
      <c r="C733" s="213"/>
      <c r="D733" s="65" t="s">
        <v>207</v>
      </c>
      <c r="E733" s="46"/>
      <c r="F733" s="22"/>
      <c r="G733" s="3" t="s">
        <v>4</v>
      </c>
      <c r="H733" s="3" t="s">
        <v>485</v>
      </c>
      <c r="I733" s="4">
        <v>30.755966207042984</v>
      </c>
    </row>
    <row r="734" spans="1:11" ht="20.100000000000001" customHeight="1" x14ac:dyDescent="0.25">
      <c r="A734" s="204"/>
      <c r="B734" s="210"/>
      <c r="C734" s="213"/>
      <c r="D734" s="322" t="s">
        <v>68</v>
      </c>
      <c r="E734" s="56" t="s">
        <v>13</v>
      </c>
      <c r="F734" s="63"/>
      <c r="G734" s="3" t="s">
        <v>46</v>
      </c>
      <c r="H734" s="3" t="s">
        <v>485</v>
      </c>
      <c r="I734" s="5">
        <v>1054</v>
      </c>
    </row>
    <row r="735" spans="1:11" ht="20.100000000000001" customHeight="1" x14ac:dyDescent="0.25">
      <c r="A735" s="204"/>
      <c r="B735" s="210"/>
      <c r="C735" s="213"/>
      <c r="D735" s="323"/>
      <c r="E735" s="56" t="s">
        <v>65</v>
      </c>
      <c r="F735" s="63"/>
      <c r="G735" s="3" t="s">
        <v>46</v>
      </c>
      <c r="H735" s="3" t="s">
        <v>485</v>
      </c>
      <c r="I735" s="5">
        <v>1308</v>
      </c>
    </row>
    <row r="736" spans="1:11" ht="20.100000000000001" customHeight="1" x14ac:dyDescent="0.25">
      <c r="A736" s="204"/>
      <c r="B736" s="211"/>
      <c r="C736" s="214"/>
      <c r="D736" s="65" t="s">
        <v>71</v>
      </c>
      <c r="E736" s="46"/>
      <c r="F736" s="63"/>
      <c r="G736" s="3" t="s">
        <v>4</v>
      </c>
      <c r="H736" s="3" t="s">
        <v>485</v>
      </c>
      <c r="I736" s="4">
        <v>30.395645264031604</v>
      </c>
    </row>
    <row r="737" spans="1:9" ht="20.100000000000001" customHeight="1" x14ac:dyDescent="0.25">
      <c r="A737" s="204"/>
      <c r="B737" s="209" t="s">
        <v>115</v>
      </c>
      <c r="C737" s="325" t="s">
        <v>73</v>
      </c>
      <c r="D737" s="326"/>
      <c r="E737" s="326"/>
      <c r="F737" s="327"/>
      <c r="G737" s="3" t="s">
        <v>46</v>
      </c>
      <c r="H737" s="3" t="s">
        <v>485</v>
      </c>
      <c r="I737" s="5">
        <v>70</v>
      </c>
    </row>
    <row r="738" spans="1:9" ht="20.100000000000001" customHeight="1" x14ac:dyDescent="0.25">
      <c r="A738" s="204"/>
      <c r="B738" s="210"/>
      <c r="C738" s="209" t="s">
        <v>75</v>
      </c>
      <c r="D738" s="324" t="s">
        <v>76</v>
      </c>
      <c r="E738" s="216"/>
      <c r="F738" s="217"/>
      <c r="G738" s="3" t="s">
        <v>46</v>
      </c>
      <c r="H738" s="3" t="s">
        <v>485</v>
      </c>
      <c r="I738" s="5">
        <v>99</v>
      </c>
    </row>
    <row r="739" spans="1:9" ht="20.100000000000001" customHeight="1" x14ac:dyDescent="0.25">
      <c r="A739" s="204"/>
      <c r="B739" s="210"/>
      <c r="C739" s="213"/>
      <c r="D739" s="40"/>
      <c r="E739" s="56" t="s">
        <v>77</v>
      </c>
      <c r="F739" s="22"/>
      <c r="G739" s="3" t="s">
        <v>4</v>
      </c>
      <c r="H739" s="3" t="s">
        <v>485</v>
      </c>
      <c r="I739" s="4">
        <v>1.1460322972738322</v>
      </c>
    </row>
    <row r="740" spans="1:9" ht="20.100000000000001" customHeight="1" x14ac:dyDescent="0.25">
      <c r="A740" s="204"/>
      <c r="B740" s="210"/>
      <c r="C740" s="213"/>
      <c r="D740" s="209" t="s">
        <v>79</v>
      </c>
      <c r="E740" s="303" t="s">
        <v>13</v>
      </c>
      <c r="F740" s="217"/>
      <c r="G740" s="3" t="s">
        <v>46</v>
      </c>
      <c r="H740" s="3" t="s">
        <v>485</v>
      </c>
      <c r="I740" s="5">
        <v>394</v>
      </c>
    </row>
    <row r="741" spans="1:9" ht="20.100000000000001" customHeight="1" x14ac:dyDescent="0.25">
      <c r="A741" s="204"/>
      <c r="B741" s="210"/>
      <c r="C741" s="213"/>
      <c r="D741" s="210"/>
      <c r="E741" s="303" t="s">
        <v>65</v>
      </c>
      <c r="F741" s="217"/>
      <c r="G741" s="3" t="s">
        <v>46</v>
      </c>
      <c r="H741" s="3" t="s">
        <v>485</v>
      </c>
      <c r="I741" s="5">
        <v>337</v>
      </c>
    </row>
    <row r="742" spans="1:9" ht="20.100000000000001" customHeight="1" x14ac:dyDescent="0.25">
      <c r="A742" s="204"/>
      <c r="B742" s="210"/>
      <c r="C742" s="213"/>
      <c r="D742" s="56" t="s">
        <v>82</v>
      </c>
      <c r="E742" s="56"/>
      <c r="F742" s="63"/>
      <c r="G742" s="3" t="s">
        <v>4</v>
      </c>
      <c r="H742" s="3" t="s">
        <v>485</v>
      </c>
      <c r="I742" s="4">
        <v>8.4621172657290042</v>
      </c>
    </row>
    <row r="743" spans="1:9" ht="20.100000000000001" customHeight="1" x14ac:dyDescent="0.25">
      <c r="A743" s="204"/>
      <c r="B743" s="210"/>
      <c r="C743" s="213"/>
      <c r="D743" s="209" t="s">
        <v>84</v>
      </c>
      <c r="E743" s="303" t="s">
        <v>13</v>
      </c>
      <c r="F743" s="217"/>
      <c r="G743" s="3" t="s">
        <v>46</v>
      </c>
      <c r="H743" s="3" t="s">
        <v>485</v>
      </c>
      <c r="I743" s="5">
        <v>362</v>
      </c>
    </row>
    <row r="744" spans="1:9" ht="20.100000000000001" customHeight="1" x14ac:dyDescent="0.25">
      <c r="A744" s="204"/>
      <c r="B744" s="210"/>
      <c r="C744" s="213"/>
      <c r="D744" s="210"/>
      <c r="E744" s="303" t="s">
        <v>65</v>
      </c>
      <c r="F744" s="217"/>
      <c r="G744" s="3" t="s">
        <v>46</v>
      </c>
      <c r="H744" s="3" t="s">
        <v>485</v>
      </c>
      <c r="I744" s="5">
        <v>270</v>
      </c>
    </row>
    <row r="745" spans="1:9" ht="20.100000000000001" customHeight="1" x14ac:dyDescent="0.25">
      <c r="A745" s="204"/>
      <c r="B745" s="210"/>
      <c r="C745" s="214"/>
      <c r="D745" s="65" t="s">
        <v>89</v>
      </c>
      <c r="E745" s="65"/>
      <c r="F745" s="129"/>
      <c r="G745" s="3" t="s">
        <v>4</v>
      </c>
      <c r="H745" s="3" t="s">
        <v>485</v>
      </c>
      <c r="I745" s="4">
        <v>7.3160849684551712</v>
      </c>
    </row>
    <row r="746" spans="1:9" ht="20.100000000000001" customHeight="1" x14ac:dyDescent="0.25">
      <c r="A746" s="204"/>
      <c r="B746" s="210"/>
      <c r="C746" s="209" t="s">
        <v>91</v>
      </c>
      <c r="D746" s="324" t="s">
        <v>92</v>
      </c>
      <c r="E746" s="216"/>
      <c r="F746" s="217"/>
      <c r="G746" s="3" t="s">
        <v>46</v>
      </c>
      <c r="H746" s="3" t="s">
        <v>485</v>
      </c>
      <c r="I746" s="5">
        <v>-29</v>
      </c>
    </row>
    <row r="747" spans="1:9" ht="20.100000000000001" customHeight="1" x14ac:dyDescent="0.25">
      <c r="A747" s="204"/>
      <c r="B747" s="210"/>
      <c r="C747" s="210"/>
      <c r="D747" s="120"/>
      <c r="E747" s="56" t="s">
        <v>77</v>
      </c>
      <c r="F747" s="41"/>
      <c r="G747" s="3" t="s">
        <v>4</v>
      </c>
      <c r="H747" s="3" t="s">
        <v>485</v>
      </c>
      <c r="I747" s="4">
        <v>-0.3357064305145569</v>
      </c>
    </row>
    <row r="748" spans="1:9" ht="20.100000000000001" customHeight="1" x14ac:dyDescent="0.25">
      <c r="A748" s="204"/>
      <c r="B748" s="210"/>
      <c r="C748" s="210"/>
      <c r="D748" s="209" t="s">
        <v>95</v>
      </c>
      <c r="E748" s="303" t="s">
        <v>13</v>
      </c>
      <c r="F748" s="217"/>
      <c r="G748" s="3" t="s">
        <v>46</v>
      </c>
      <c r="H748" s="3" t="s">
        <v>485</v>
      </c>
      <c r="I748" s="5">
        <v>1053</v>
      </c>
    </row>
    <row r="749" spans="1:9" ht="20.100000000000001" customHeight="1" x14ac:dyDescent="0.25">
      <c r="A749" s="204"/>
      <c r="B749" s="210"/>
      <c r="C749" s="210"/>
      <c r="D749" s="211"/>
      <c r="E749" s="303" t="s">
        <v>65</v>
      </c>
      <c r="F749" s="216"/>
      <c r="G749" s="3" t="s">
        <v>46</v>
      </c>
      <c r="H749" s="3" t="s">
        <v>485</v>
      </c>
      <c r="I749" s="5">
        <v>1377</v>
      </c>
    </row>
    <row r="750" spans="1:9" ht="20.100000000000001" customHeight="1" x14ac:dyDescent="0.25">
      <c r="A750" s="204"/>
      <c r="B750" s="210"/>
      <c r="C750" s="210"/>
      <c r="D750" s="65" t="s">
        <v>207</v>
      </c>
      <c r="E750" s="46"/>
      <c r="F750" s="22"/>
      <c r="G750" s="3" t="s">
        <v>4</v>
      </c>
      <c r="H750" s="3" t="s">
        <v>485</v>
      </c>
      <c r="I750" s="4">
        <v>28.129883660357699</v>
      </c>
    </row>
    <row r="751" spans="1:9" ht="20.100000000000001" customHeight="1" x14ac:dyDescent="0.25">
      <c r="A751" s="204"/>
      <c r="B751" s="210"/>
      <c r="C751" s="210"/>
      <c r="D751" s="322" t="s">
        <v>68</v>
      </c>
      <c r="E751" s="56" t="s">
        <v>13</v>
      </c>
      <c r="F751" s="63"/>
      <c r="G751" s="3" t="s">
        <v>46</v>
      </c>
      <c r="H751" s="3" t="s">
        <v>485</v>
      </c>
      <c r="I751" s="5">
        <v>1072</v>
      </c>
    </row>
    <row r="752" spans="1:9" ht="20.100000000000001" customHeight="1" x14ac:dyDescent="0.25">
      <c r="A752" s="204"/>
      <c r="B752" s="210"/>
      <c r="C752" s="210"/>
      <c r="D752" s="331"/>
      <c r="E752" s="56" t="s">
        <v>65</v>
      </c>
      <c r="F752" s="63"/>
      <c r="G752" s="3" t="s">
        <v>46</v>
      </c>
      <c r="H752" s="3" t="s">
        <v>485</v>
      </c>
      <c r="I752" s="5">
        <v>1387</v>
      </c>
    </row>
    <row r="753" spans="1:11" ht="20.100000000000001" customHeight="1" x14ac:dyDescent="0.25">
      <c r="A753" s="204"/>
      <c r="B753" s="211"/>
      <c r="C753" s="211"/>
      <c r="D753" s="65" t="s">
        <v>71</v>
      </c>
      <c r="E753" s="46"/>
      <c r="F753" s="63"/>
      <c r="G753" s="3" t="s">
        <v>4</v>
      </c>
      <c r="H753" s="3" t="s">
        <v>485</v>
      </c>
      <c r="I753" s="4">
        <v>28.465590090872258</v>
      </c>
    </row>
    <row r="754" spans="1:11" ht="20.100000000000001" customHeight="1" x14ac:dyDescent="0.25">
      <c r="A754" s="204"/>
      <c r="B754" s="209" t="s">
        <v>80</v>
      </c>
      <c r="C754" s="325" t="s">
        <v>73</v>
      </c>
      <c r="D754" s="326"/>
      <c r="E754" s="326"/>
      <c r="F754" s="327"/>
      <c r="G754" s="3" t="s">
        <v>46</v>
      </c>
      <c r="H754" s="3" t="s">
        <v>485</v>
      </c>
      <c r="I754" s="5">
        <v>1307</v>
      </c>
    </row>
    <row r="755" spans="1:11" ht="20.100000000000001" customHeight="1" x14ac:dyDescent="0.25">
      <c r="A755" s="204"/>
      <c r="B755" s="210"/>
      <c r="C755" s="209" t="s">
        <v>75</v>
      </c>
      <c r="D755" s="324" t="s">
        <v>76</v>
      </c>
      <c r="E755" s="216"/>
      <c r="F755" s="217"/>
      <c r="G755" s="3" t="s">
        <v>46</v>
      </c>
      <c r="H755" s="3" t="s">
        <v>485</v>
      </c>
      <c r="I755" s="5">
        <v>501</v>
      </c>
    </row>
    <row r="756" spans="1:11" ht="20.100000000000001" customHeight="1" x14ac:dyDescent="0.25">
      <c r="A756" s="204"/>
      <c r="B756" s="210"/>
      <c r="C756" s="210"/>
      <c r="D756" s="40"/>
      <c r="E756" s="56" t="s">
        <v>77</v>
      </c>
      <c r="F756" s="41"/>
      <c r="G756" s="3" t="s">
        <v>4</v>
      </c>
      <c r="H756" s="3" t="s">
        <v>485</v>
      </c>
      <c r="I756" s="4">
        <v>5.4461553513096321</v>
      </c>
    </row>
    <row r="757" spans="1:11" ht="20.100000000000001" customHeight="1" x14ac:dyDescent="0.25">
      <c r="A757" s="205"/>
      <c r="B757" s="211"/>
      <c r="C757" s="211"/>
      <c r="D757" s="108" t="s">
        <v>79</v>
      </c>
      <c r="E757" s="303" t="s">
        <v>13</v>
      </c>
      <c r="F757" s="217"/>
      <c r="G757" s="3" t="s">
        <v>46</v>
      </c>
      <c r="H757" s="3" t="s">
        <v>485</v>
      </c>
      <c r="I757" s="5">
        <v>494</v>
      </c>
    </row>
    <row r="758" spans="1:11" s="132" customFormat="1" ht="50.1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K758"/>
    </row>
    <row r="759" spans="1:11" ht="20.100000000000001" customHeight="1" x14ac:dyDescent="0.25">
      <c r="A759" s="203" t="s">
        <v>66</v>
      </c>
      <c r="B759" s="209" t="s">
        <v>80</v>
      </c>
      <c r="C759" s="209" t="s">
        <v>75</v>
      </c>
      <c r="D759" s="105" t="s">
        <v>79</v>
      </c>
      <c r="E759" s="303" t="s">
        <v>65</v>
      </c>
      <c r="F759" s="217"/>
      <c r="G759" s="3" t="s">
        <v>46</v>
      </c>
      <c r="H759" s="3" t="s">
        <v>485</v>
      </c>
      <c r="I759" s="5">
        <v>555</v>
      </c>
    </row>
    <row r="760" spans="1:11" ht="20.100000000000001" customHeight="1" x14ac:dyDescent="0.25">
      <c r="A760" s="204"/>
      <c r="B760" s="210"/>
      <c r="C760" s="210"/>
      <c r="D760" s="56" t="s">
        <v>82</v>
      </c>
      <c r="E760" s="56"/>
      <c r="F760" s="63"/>
      <c r="G760" s="3" t="s">
        <v>4</v>
      </c>
      <c r="H760" s="3" t="s">
        <v>485</v>
      </c>
      <c r="I760" s="4">
        <v>11.403227472103401</v>
      </c>
    </row>
    <row r="761" spans="1:11" ht="20.100000000000001" customHeight="1" x14ac:dyDescent="0.25">
      <c r="A761" s="204"/>
      <c r="B761" s="210"/>
      <c r="C761" s="210"/>
      <c r="D761" s="209" t="s">
        <v>84</v>
      </c>
      <c r="E761" s="303" t="s">
        <v>13</v>
      </c>
      <c r="F761" s="217"/>
      <c r="G761" s="3" t="s">
        <v>46</v>
      </c>
      <c r="H761" s="3" t="s">
        <v>485</v>
      </c>
      <c r="I761" s="5">
        <v>331</v>
      </c>
    </row>
    <row r="762" spans="1:11" ht="20.100000000000001" customHeight="1" x14ac:dyDescent="0.25">
      <c r="A762" s="204"/>
      <c r="B762" s="210"/>
      <c r="C762" s="210"/>
      <c r="D762" s="210"/>
      <c r="E762" s="303" t="s">
        <v>65</v>
      </c>
      <c r="F762" s="217"/>
      <c r="G762" s="3" t="s">
        <v>46</v>
      </c>
      <c r="H762" s="3" t="s">
        <v>485</v>
      </c>
      <c r="I762" s="5">
        <v>217</v>
      </c>
    </row>
    <row r="763" spans="1:11" ht="20.100000000000001" customHeight="1" x14ac:dyDescent="0.25">
      <c r="A763" s="204"/>
      <c r="B763" s="210"/>
      <c r="C763" s="211"/>
      <c r="D763" s="65" t="s">
        <v>89</v>
      </c>
      <c r="E763" s="65"/>
      <c r="F763" s="129"/>
      <c r="G763" s="3" t="s">
        <v>4</v>
      </c>
      <c r="H763" s="3" t="s">
        <v>485</v>
      </c>
      <c r="I763" s="4">
        <v>5.9570721207937689</v>
      </c>
    </row>
    <row r="764" spans="1:11" ht="20.100000000000001" customHeight="1" x14ac:dyDescent="0.25">
      <c r="A764" s="204"/>
      <c r="B764" s="210"/>
      <c r="C764" s="209" t="s">
        <v>91</v>
      </c>
      <c r="D764" s="324" t="s">
        <v>92</v>
      </c>
      <c r="E764" s="216"/>
      <c r="F764" s="217"/>
      <c r="G764" s="3" t="s">
        <v>46</v>
      </c>
      <c r="H764" s="3" t="s">
        <v>485</v>
      </c>
      <c r="I764" s="5">
        <v>806</v>
      </c>
    </row>
    <row r="765" spans="1:11" ht="20.100000000000001" customHeight="1" x14ac:dyDescent="0.25">
      <c r="A765" s="204"/>
      <c r="B765" s="210"/>
      <c r="C765" s="213"/>
      <c r="D765" s="120"/>
      <c r="E765" s="56" t="s">
        <v>77</v>
      </c>
      <c r="F765" s="22"/>
      <c r="G765" s="3" t="s">
        <v>4</v>
      </c>
      <c r="H765" s="3" t="s">
        <v>485</v>
      </c>
      <c r="I765" s="4">
        <v>8.7616790681747769</v>
      </c>
    </row>
    <row r="766" spans="1:11" ht="20.100000000000001" customHeight="1" x14ac:dyDescent="0.25">
      <c r="A766" s="204"/>
      <c r="B766" s="210"/>
      <c r="C766" s="213"/>
      <c r="D766" s="209" t="s">
        <v>95</v>
      </c>
      <c r="E766" s="303" t="s">
        <v>13</v>
      </c>
      <c r="F766" s="217"/>
      <c r="G766" s="3" t="s">
        <v>46</v>
      </c>
      <c r="H766" s="3" t="s">
        <v>485</v>
      </c>
      <c r="I766" s="5">
        <v>1812</v>
      </c>
    </row>
    <row r="767" spans="1:11" ht="20.100000000000001" customHeight="1" x14ac:dyDescent="0.25">
      <c r="A767" s="204"/>
      <c r="B767" s="210"/>
      <c r="C767" s="213"/>
      <c r="D767" s="211"/>
      <c r="E767" s="303" t="s">
        <v>65</v>
      </c>
      <c r="F767" s="216"/>
      <c r="G767" s="3" t="s">
        <v>46</v>
      </c>
      <c r="H767" s="3" t="s">
        <v>485</v>
      </c>
      <c r="I767" s="5">
        <v>2264</v>
      </c>
    </row>
    <row r="768" spans="1:11" ht="20.100000000000001" customHeight="1" x14ac:dyDescent="0.25">
      <c r="A768" s="204"/>
      <c r="B768" s="210"/>
      <c r="C768" s="213"/>
      <c r="D768" s="65" t="s">
        <v>207</v>
      </c>
      <c r="E768" s="46"/>
      <c r="F768" s="22"/>
      <c r="G768" s="3" t="s">
        <v>4</v>
      </c>
      <c r="H768" s="3" t="s">
        <v>485</v>
      </c>
      <c r="I768" s="4">
        <v>44.308441540794533</v>
      </c>
    </row>
    <row r="769" spans="1:9" ht="20.100000000000001" customHeight="1" x14ac:dyDescent="0.25">
      <c r="A769" s="204"/>
      <c r="B769" s="210"/>
      <c r="C769" s="213"/>
      <c r="D769" s="322" t="s">
        <v>68</v>
      </c>
      <c r="E769" s="56" t="s">
        <v>13</v>
      </c>
      <c r="F769" s="63"/>
      <c r="G769" s="3" t="s">
        <v>46</v>
      </c>
      <c r="H769" s="3" t="s">
        <v>485</v>
      </c>
      <c r="I769" s="5">
        <v>1424</v>
      </c>
    </row>
    <row r="770" spans="1:9" ht="20.100000000000001" customHeight="1" x14ac:dyDescent="0.25">
      <c r="A770" s="204"/>
      <c r="B770" s="210"/>
      <c r="C770" s="213"/>
      <c r="D770" s="323"/>
      <c r="E770" s="56" t="s">
        <v>65</v>
      </c>
      <c r="F770" s="63"/>
      <c r="G770" s="3" t="s">
        <v>46</v>
      </c>
      <c r="H770" s="3" t="s">
        <v>485</v>
      </c>
      <c r="I770" s="5">
        <v>1846</v>
      </c>
    </row>
    <row r="771" spans="1:9" ht="20.100000000000001" customHeight="1" x14ac:dyDescent="0.25">
      <c r="A771" s="204"/>
      <c r="B771" s="211"/>
      <c r="C771" s="214"/>
      <c r="D771" s="65" t="s">
        <v>71</v>
      </c>
      <c r="E771" s="46"/>
      <c r="F771" s="63"/>
      <c r="G771" s="3" t="s">
        <v>4</v>
      </c>
      <c r="H771" s="3" t="s">
        <v>485</v>
      </c>
      <c r="I771" s="4">
        <v>35.546762472619754</v>
      </c>
    </row>
    <row r="772" spans="1:9" ht="20.100000000000001" customHeight="1" x14ac:dyDescent="0.25">
      <c r="A772" s="204"/>
      <c r="B772" s="209" t="s">
        <v>223</v>
      </c>
      <c r="C772" s="325" t="s">
        <v>73</v>
      </c>
      <c r="D772" s="326"/>
      <c r="E772" s="326"/>
      <c r="F772" s="327"/>
      <c r="G772" s="3" t="s">
        <v>46</v>
      </c>
      <c r="H772" s="3" t="s">
        <v>485</v>
      </c>
      <c r="I772" s="5">
        <v>348</v>
      </c>
    </row>
    <row r="773" spans="1:9" ht="20.100000000000001" customHeight="1" x14ac:dyDescent="0.25">
      <c r="A773" s="204"/>
      <c r="B773" s="213"/>
      <c r="C773" s="209" t="s">
        <v>75</v>
      </c>
      <c r="D773" s="324" t="s">
        <v>76</v>
      </c>
      <c r="E773" s="216"/>
      <c r="F773" s="217"/>
      <c r="G773" s="3" t="s">
        <v>46</v>
      </c>
      <c r="H773" s="3" t="s">
        <v>485</v>
      </c>
      <c r="I773" s="5">
        <v>251</v>
      </c>
    </row>
    <row r="774" spans="1:9" ht="20.100000000000001" customHeight="1" x14ac:dyDescent="0.25">
      <c r="A774" s="204"/>
      <c r="B774" s="213"/>
      <c r="C774" s="213"/>
      <c r="D774" s="40"/>
      <c r="E774" s="56" t="s">
        <v>77</v>
      </c>
      <c r="F774" s="22"/>
      <c r="G774" s="3" t="s">
        <v>4</v>
      </c>
      <c r="H774" s="3" t="s">
        <v>485</v>
      </c>
      <c r="I774" s="4">
        <v>4.3411335374184956</v>
      </c>
    </row>
    <row r="775" spans="1:9" ht="20.100000000000001" customHeight="1" x14ac:dyDescent="0.25">
      <c r="A775" s="204"/>
      <c r="B775" s="213"/>
      <c r="C775" s="213"/>
      <c r="D775" s="209" t="s">
        <v>79</v>
      </c>
      <c r="E775" s="303" t="s">
        <v>13</v>
      </c>
      <c r="F775" s="217"/>
      <c r="G775" s="3" t="s">
        <v>46</v>
      </c>
      <c r="H775" s="3" t="s">
        <v>485</v>
      </c>
      <c r="I775" s="5">
        <v>295</v>
      </c>
    </row>
    <row r="776" spans="1:9" ht="20.100000000000001" customHeight="1" x14ac:dyDescent="0.25">
      <c r="A776" s="204"/>
      <c r="B776" s="213"/>
      <c r="C776" s="213"/>
      <c r="D776" s="210"/>
      <c r="E776" s="303" t="s">
        <v>65</v>
      </c>
      <c r="F776" s="217"/>
      <c r="G776" s="3" t="s">
        <v>46</v>
      </c>
      <c r="H776" s="3" t="s">
        <v>485</v>
      </c>
      <c r="I776" s="5">
        <v>281</v>
      </c>
    </row>
    <row r="777" spans="1:9" ht="20.100000000000001" customHeight="1" x14ac:dyDescent="0.25">
      <c r="A777" s="204"/>
      <c r="B777" s="213"/>
      <c r="C777" s="213"/>
      <c r="D777" s="56" t="s">
        <v>82</v>
      </c>
      <c r="E777" s="56"/>
      <c r="F777" s="63"/>
      <c r="G777" s="3" t="s">
        <v>4</v>
      </c>
      <c r="H777" s="3" t="s">
        <v>485</v>
      </c>
      <c r="I777" s="4">
        <v>9.962123177502205</v>
      </c>
    </row>
    <row r="778" spans="1:9" ht="20.100000000000001" customHeight="1" x14ac:dyDescent="0.25">
      <c r="A778" s="204"/>
      <c r="B778" s="213"/>
      <c r="C778" s="213"/>
      <c r="D778" s="209" t="s">
        <v>84</v>
      </c>
      <c r="E778" s="303" t="s">
        <v>13</v>
      </c>
      <c r="F778" s="217"/>
      <c r="G778" s="3" t="s">
        <v>46</v>
      </c>
      <c r="H778" s="3" t="s">
        <v>485</v>
      </c>
      <c r="I778" s="5">
        <v>211</v>
      </c>
    </row>
    <row r="779" spans="1:9" ht="20.100000000000001" customHeight="1" x14ac:dyDescent="0.25">
      <c r="A779" s="204"/>
      <c r="B779" s="213"/>
      <c r="C779" s="213"/>
      <c r="D779" s="210"/>
      <c r="E779" s="303" t="s">
        <v>65</v>
      </c>
      <c r="F779" s="217"/>
      <c r="G779" s="3" t="s">
        <v>46</v>
      </c>
      <c r="H779" s="3" t="s">
        <v>485</v>
      </c>
      <c r="I779" s="5">
        <v>114</v>
      </c>
    </row>
    <row r="780" spans="1:9" ht="20.100000000000001" customHeight="1" x14ac:dyDescent="0.25">
      <c r="A780" s="204"/>
      <c r="B780" s="213"/>
      <c r="C780" s="214"/>
      <c r="D780" s="65" t="s">
        <v>89</v>
      </c>
      <c r="E780" s="65"/>
      <c r="F780" s="129"/>
      <c r="G780" s="3" t="s">
        <v>4</v>
      </c>
      <c r="H780" s="3" t="s">
        <v>485</v>
      </c>
      <c r="I780" s="4">
        <v>5.6209896400837103</v>
      </c>
    </row>
    <row r="781" spans="1:9" ht="20.100000000000001" customHeight="1" x14ac:dyDescent="0.25">
      <c r="A781" s="204"/>
      <c r="B781" s="213"/>
      <c r="C781" s="209" t="s">
        <v>91</v>
      </c>
      <c r="D781" s="324" t="s">
        <v>92</v>
      </c>
      <c r="E781" s="216"/>
      <c r="F781" s="217"/>
      <c r="G781" s="3" t="s">
        <v>46</v>
      </c>
      <c r="H781" s="3" t="s">
        <v>485</v>
      </c>
      <c r="I781" s="5">
        <v>97</v>
      </c>
    </row>
    <row r="782" spans="1:9" ht="20.100000000000001" customHeight="1" x14ac:dyDescent="0.25">
      <c r="A782" s="204"/>
      <c r="B782" s="213"/>
      <c r="C782" s="213"/>
      <c r="D782" s="120"/>
      <c r="E782" s="56" t="s">
        <v>77</v>
      </c>
      <c r="F782" s="22"/>
      <c r="G782" s="3" t="s">
        <v>4</v>
      </c>
      <c r="H782" s="3" t="s">
        <v>485</v>
      </c>
      <c r="I782" s="4">
        <v>1.6776492156557532</v>
      </c>
    </row>
    <row r="783" spans="1:9" ht="20.100000000000001" customHeight="1" x14ac:dyDescent="0.25">
      <c r="A783" s="204"/>
      <c r="B783" s="213"/>
      <c r="C783" s="213"/>
      <c r="D783" s="209" t="s">
        <v>95</v>
      </c>
      <c r="E783" s="303" t="s">
        <v>13</v>
      </c>
      <c r="F783" s="217"/>
      <c r="G783" s="3" t="s">
        <v>46</v>
      </c>
      <c r="H783" s="3" t="s">
        <v>485</v>
      </c>
      <c r="I783" s="5">
        <v>830</v>
      </c>
    </row>
    <row r="784" spans="1:9" ht="20.100000000000001" customHeight="1" x14ac:dyDescent="0.25">
      <c r="A784" s="204"/>
      <c r="B784" s="213"/>
      <c r="C784" s="213"/>
      <c r="D784" s="211"/>
      <c r="E784" s="303" t="s">
        <v>65</v>
      </c>
      <c r="F784" s="216"/>
      <c r="G784" s="3" t="s">
        <v>46</v>
      </c>
      <c r="H784" s="3" t="s">
        <v>485</v>
      </c>
      <c r="I784" s="5">
        <v>1026</v>
      </c>
    </row>
    <row r="785" spans="1:11" ht="20.100000000000001" customHeight="1" x14ac:dyDescent="0.25">
      <c r="A785" s="204"/>
      <c r="B785" s="213"/>
      <c r="C785" s="213"/>
      <c r="D785" s="65" t="s">
        <v>207</v>
      </c>
      <c r="E785" s="46"/>
      <c r="F785" s="22"/>
      <c r="G785" s="3" t="s">
        <v>4</v>
      </c>
      <c r="H785" s="3" t="s">
        <v>485</v>
      </c>
      <c r="I785" s="4">
        <v>32.100174683062662</v>
      </c>
    </row>
    <row r="786" spans="1:11" ht="20.100000000000001" customHeight="1" x14ac:dyDescent="0.25">
      <c r="A786" s="204"/>
      <c r="B786" s="213"/>
      <c r="C786" s="213"/>
      <c r="D786" s="322" t="s">
        <v>68</v>
      </c>
      <c r="E786" s="56" t="s">
        <v>13</v>
      </c>
      <c r="F786" s="63"/>
      <c r="G786" s="3" t="s">
        <v>46</v>
      </c>
      <c r="H786" s="3" t="s">
        <v>485</v>
      </c>
      <c r="I786" s="5">
        <v>761</v>
      </c>
    </row>
    <row r="787" spans="1:11" ht="20.100000000000001" customHeight="1" x14ac:dyDescent="0.25">
      <c r="A787" s="204"/>
      <c r="B787" s="213"/>
      <c r="C787" s="213"/>
      <c r="D787" s="323"/>
      <c r="E787" s="56" t="s">
        <v>65</v>
      </c>
      <c r="F787" s="63"/>
      <c r="G787" s="3" t="s">
        <v>46</v>
      </c>
      <c r="H787" s="3" t="s">
        <v>485</v>
      </c>
      <c r="I787" s="5">
        <v>998</v>
      </c>
    </row>
    <row r="788" spans="1:11" ht="20.100000000000001" customHeight="1" x14ac:dyDescent="0.25">
      <c r="A788" s="204"/>
      <c r="B788" s="214"/>
      <c r="C788" s="214"/>
      <c r="D788" s="65" t="s">
        <v>71</v>
      </c>
      <c r="E788" s="46"/>
      <c r="F788" s="63"/>
      <c r="G788" s="3" t="s">
        <v>4</v>
      </c>
      <c r="H788" s="3" t="s">
        <v>485</v>
      </c>
      <c r="I788" s="4">
        <v>30.422525467406906</v>
      </c>
    </row>
    <row r="789" spans="1:11" ht="20.100000000000001" customHeight="1" x14ac:dyDescent="0.25">
      <c r="A789" s="204"/>
      <c r="B789" s="209" t="s">
        <v>81</v>
      </c>
      <c r="C789" s="325" t="s">
        <v>73</v>
      </c>
      <c r="D789" s="326"/>
      <c r="E789" s="326"/>
      <c r="F789" s="327"/>
      <c r="G789" s="3" t="s">
        <v>46</v>
      </c>
      <c r="H789" s="3" t="s">
        <v>485</v>
      </c>
      <c r="I789" s="5">
        <v>150</v>
      </c>
    </row>
    <row r="790" spans="1:11" ht="20.100000000000001" customHeight="1" x14ac:dyDescent="0.25">
      <c r="A790" s="204"/>
      <c r="B790" s="210"/>
      <c r="C790" s="209" t="s">
        <v>75</v>
      </c>
      <c r="D790" s="324" t="s">
        <v>76</v>
      </c>
      <c r="E790" s="216"/>
      <c r="F790" s="217"/>
      <c r="G790" s="3" t="s">
        <v>46</v>
      </c>
      <c r="H790" s="3" t="s">
        <v>485</v>
      </c>
      <c r="I790" s="5">
        <v>67</v>
      </c>
    </row>
    <row r="791" spans="1:11" ht="20.100000000000001" customHeight="1" x14ac:dyDescent="0.25">
      <c r="A791" s="204"/>
      <c r="B791" s="210"/>
      <c r="C791" s="210"/>
      <c r="D791" s="40"/>
      <c r="E791" s="56" t="s">
        <v>77</v>
      </c>
      <c r="F791" s="22"/>
      <c r="G791" s="3" t="s">
        <v>4</v>
      </c>
      <c r="H791" s="3" t="s">
        <v>485</v>
      </c>
      <c r="I791" s="4">
        <v>1.2314591872369365</v>
      </c>
    </row>
    <row r="792" spans="1:11" ht="20.100000000000001" customHeight="1" x14ac:dyDescent="0.25">
      <c r="A792" s="204"/>
      <c r="B792" s="210"/>
      <c r="C792" s="210"/>
      <c r="D792" s="209" t="s">
        <v>79</v>
      </c>
      <c r="E792" s="303" t="s">
        <v>13</v>
      </c>
      <c r="F792" s="217"/>
      <c r="G792" s="3" t="s">
        <v>46</v>
      </c>
      <c r="H792" s="3" t="s">
        <v>485</v>
      </c>
      <c r="I792" s="5">
        <v>251</v>
      </c>
    </row>
    <row r="793" spans="1:11" ht="20.100000000000001" customHeight="1" x14ac:dyDescent="0.25">
      <c r="A793" s="205"/>
      <c r="B793" s="211"/>
      <c r="C793" s="211"/>
      <c r="D793" s="211"/>
      <c r="E793" s="303" t="s">
        <v>65</v>
      </c>
      <c r="F793" s="217"/>
      <c r="G793" s="3" t="s">
        <v>46</v>
      </c>
      <c r="H793" s="3" t="s">
        <v>485</v>
      </c>
      <c r="I793" s="5">
        <v>243</v>
      </c>
    </row>
    <row r="794" spans="1:11" s="132" customFormat="1" ht="50.1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K794"/>
    </row>
    <row r="795" spans="1:11" ht="20.100000000000001" customHeight="1" x14ac:dyDescent="0.25">
      <c r="A795" s="203" t="s">
        <v>66</v>
      </c>
      <c r="B795" s="209" t="s">
        <v>81</v>
      </c>
      <c r="C795" s="209" t="s">
        <v>75</v>
      </c>
      <c r="D795" s="56" t="s">
        <v>82</v>
      </c>
      <c r="E795" s="56"/>
      <c r="F795" s="63"/>
      <c r="G795" s="3" t="s">
        <v>4</v>
      </c>
      <c r="H795" s="3" t="s">
        <v>485</v>
      </c>
      <c r="I795" s="4">
        <v>9.0797140073887554</v>
      </c>
    </row>
    <row r="796" spans="1:11" ht="20.100000000000001" customHeight="1" x14ac:dyDescent="0.25">
      <c r="A796" s="204"/>
      <c r="B796" s="210"/>
      <c r="C796" s="210"/>
      <c r="D796" s="209" t="s">
        <v>84</v>
      </c>
      <c r="E796" s="303" t="s">
        <v>13</v>
      </c>
      <c r="F796" s="217"/>
      <c r="G796" s="3" t="s">
        <v>46</v>
      </c>
      <c r="H796" s="3" t="s">
        <v>485</v>
      </c>
      <c r="I796" s="5">
        <v>270</v>
      </c>
    </row>
    <row r="797" spans="1:11" ht="20.100000000000001" customHeight="1" x14ac:dyDescent="0.25">
      <c r="A797" s="204"/>
      <c r="B797" s="210"/>
      <c r="C797" s="210"/>
      <c r="D797" s="210"/>
      <c r="E797" s="303" t="s">
        <v>65</v>
      </c>
      <c r="F797" s="217"/>
      <c r="G797" s="3" t="s">
        <v>46</v>
      </c>
      <c r="H797" s="3" t="s">
        <v>485</v>
      </c>
      <c r="I797" s="5">
        <v>157</v>
      </c>
    </row>
    <row r="798" spans="1:11" ht="20.100000000000001" customHeight="1" x14ac:dyDescent="0.25">
      <c r="A798" s="204"/>
      <c r="B798" s="210"/>
      <c r="C798" s="211"/>
      <c r="D798" s="65" t="s">
        <v>89</v>
      </c>
      <c r="E798" s="65"/>
      <c r="F798" s="129"/>
      <c r="G798" s="3" t="s">
        <v>4</v>
      </c>
      <c r="H798" s="3" t="s">
        <v>485</v>
      </c>
      <c r="I798" s="4">
        <v>7.8482548201518183</v>
      </c>
    </row>
    <row r="799" spans="1:11" ht="20.100000000000001" customHeight="1" x14ac:dyDescent="0.25">
      <c r="A799" s="204"/>
      <c r="B799" s="210"/>
      <c r="C799" s="209" t="s">
        <v>91</v>
      </c>
      <c r="D799" s="324" t="s">
        <v>92</v>
      </c>
      <c r="E799" s="216"/>
      <c r="F799" s="217"/>
      <c r="G799" s="3" t="s">
        <v>46</v>
      </c>
      <c r="H799" s="3" t="s">
        <v>485</v>
      </c>
      <c r="I799" s="5">
        <v>83</v>
      </c>
    </row>
    <row r="800" spans="1:11" ht="20.100000000000001" customHeight="1" x14ac:dyDescent="0.25">
      <c r="A800" s="204"/>
      <c r="B800" s="210"/>
      <c r="C800" s="213"/>
      <c r="D800" s="120"/>
      <c r="E800" s="56" t="s">
        <v>77</v>
      </c>
      <c r="F800" s="22"/>
      <c r="G800" s="3" t="s">
        <v>4</v>
      </c>
      <c r="H800" s="3" t="s">
        <v>485</v>
      </c>
      <c r="I800" s="4">
        <v>1.5255389931442644</v>
      </c>
    </row>
    <row r="801" spans="1:9" ht="20.100000000000001" customHeight="1" x14ac:dyDescent="0.25">
      <c r="A801" s="204"/>
      <c r="B801" s="210"/>
      <c r="C801" s="213"/>
      <c r="D801" s="209" t="s">
        <v>95</v>
      </c>
      <c r="E801" s="303" t="s">
        <v>13</v>
      </c>
      <c r="F801" s="217"/>
      <c r="G801" s="3" t="s">
        <v>46</v>
      </c>
      <c r="H801" s="3" t="s">
        <v>485</v>
      </c>
      <c r="I801" s="5">
        <v>626</v>
      </c>
    </row>
    <row r="802" spans="1:9" ht="20.100000000000001" customHeight="1" x14ac:dyDescent="0.25">
      <c r="A802" s="204"/>
      <c r="B802" s="210"/>
      <c r="C802" s="213"/>
      <c r="D802" s="211"/>
      <c r="E802" s="303" t="s">
        <v>65</v>
      </c>
      <c r="F802" s="216"/>
      <c r="G802" s="3" t="s">
        <v>46</v>
      </c>
      <c r="H802" s="3" t="s">
        <v>485</v>
      </c>
      <c r="I802" s="5">
        <v>810</v>
      </c>
    </row>
    <row r="803" spans="1:9" ht="20.100000000000001" customHeight="1" x14ac:dyDescent="0.25">
      <c r="A803" s="204"/>
      <c r="B803" s="210"/>
      <c r="C803" s="213"/>
      <c r="D803" s="65" t="s">
        <v>207</v>
      </c>
      <c r="E803" s="46"/>
      <c r="F803" s="22"/>
      <c r="G803" s="3" t="s">
        <v>4</v>
      </c>
      <c r="H803" s="3" t="s">
        <v>485</v>
      </c>
      <c r="I803" s="4">
        <v>26.393662580182699</v>
      </c>
    </row>
    <row r="804" spans="1:9" ht="20.100000000000001" customHeight="1" x14ac:dyDescent="0.25">
      <c r="A804" s="204"/>
      <c r="B804" s="210"/>
      <c r="C804" s="213"/>
      <c r="D804" s="322" t="s">
        <v>68</v>
      </c>
      <c r="E804" s="56" t="s">
        <v>13</v>
      </c>
      <c r="F804" s="63"/>
      <c r="G804" s="3" t="s">
        <v>46</v>
      </c>
      <c r="H804" s="3" t="s">
        <v>485</v>
      </c>
      <c r="I804" s="5">
        <v>557</v>
      </c>
    </row>
    <row r="805" spans="1:9" ht="20.100000000000001" customHeight="1" x14ac:dyDescent="0.25">
      <c r="A805" s="204"/>
      <c r="B805" s="210"/>
      <c r="C805" s="213"/>
      <c r="D805" s="323"/>
      <c r="E805" s="56" t="s">
        <v>65</v>
      </c>
      <c r="F805" s="63"/>
      <c r="G805" s="3" t="s">
        <v>46</v>
      </c>
      <c r="H805" s="3" t="s">
        <v>485</v>
      </c>
      <c r="I805" s="5">
        <v>796</v>
      </c>
    </row>
    <row r="806" spans="1:9" ht="20.100000000000001" customHeight="1" x14ac:dyDescent="0.25">
      <c r="A806" s="204"/>
      <c r="B806" s="211"/>
      <c r="C806" s="214"/>
      <c r="D806" s="65" t="s">
        <v>71</v>
      </c>
      <c r="E806" s="46"/>
      <c r="F806" s="63"/>
      <c r="G806" s="3" t="s">
        <v>4</v>
      </c>
      <c r="H806" s="3" t="s">
        <v>485</v>
      </c>
      <c r="I806" s="4">
        <v>24.868123587038433</v>
      </c>
    </row>
    <row r="807" spans="1:9" ht="20.100000000000001" customHeight="1" x14ac:dyDescent="0.25">
      <c r="A807" s="204"/>
      <c r="B807" s="209" t="s">
        <v>118</v>
      </c>
      <c r="C807" s="325" t="s">
        <v>73</v>
      </c>
      <c r="D807" s="326"/>
      <c r="E807" s="326"/>
      <c r="F807" s="327"/>
      <c r="G807" s="3" t="s">
        <v>46</v>
      </c>
      <c r="H807" s="3" t="s">
        <v>485</v>
      </c>
      <c r="I807" s="5">
        <v>57</v>
      </c>
    </row>
    <row r="808" spans="1:9" ht="20.100000000000001" customHeight="1" x14ac:dyDescent="0.25">
      <c r="A808" s="204"/>
      <c r="B808" s="210"/>
      <c r="C808" s="209" t="s">
        <v>75</v>
      </c>
      <c r="D808" s="324" t="s">
        <v>76</v>
      </c>
      <c r="E808" s="216"/>
      <c r="F808" s="217"/>
      <c r="G808" s="3" t="s">
        <v>46</v>
      </c>
      <c r="H808" s="3" t="s">
        <v>485</v>
      </c>
      <c r="I808" s="5">
        <v>200</v>
      </c>
    </row>
    <row r="809" spans="1:9" ht="20.100000000000001" customHeight="1" x14ac:dyDescent="0.25">
      <c r="A809" s="204"/>
      <c r="B809" s="210"/>
      <c r="C809" s="213"/>
      <c r="D809" s="40"/>
      <c r="E809" s="56" t="s">
        <v>77</v>
      </c>
      <c r="F809" s="22"/>
      <c r="G809" s="3" t="s">
        <v>4</v>
      </c>
      <c r="H809" s="3" t="s">
        <v>485</v>
      </c>
      <c r="I809" s="4">
        <v>3.0522934169661733</v>
      </c>
    </row>
    <row r="810" spans="1:9" ht="20.100000000000001" customHeight="1" x14ac:dyDescent="0.25">
      <c r="A810" s="204"/>
      <c r="B810" s="210"/>
      <c r="C810" s="213"/>
      <c r="D810" s="209" t="s">
        <v>79</v>
      </c>
      <c r="E810" s="303" t="s">
        <v>13</v>
      </c>
      <c r="F810" s="217"/>
      <c r="G810" s="3" t="s">
        <v>46</v>
      </c>
      <c r="H810" s="3" t="s">
        <v>485</v>
      </c>
      <c r="I810" s="5">
        <v>341</v>
      </c>
    </row>
    <row r="811" spans="1:9" ht="20.100000000000001" customHeight="1" x14ac:dyDescent="0.25">
      <c r="A811" s="204"/>
      <c r="B811" s="210"/>
      <c r="C811" s="213"/>
      <c r="D811" s="210"/>
      <c r="E811" s="303" t="s">
        <v>65</v>
      </c>
      <c r="F811" s="217"/>
      <c r="G811" s="3" t="s">
        <v>46</v>
      </c>
      <c r="H811" s="3" t="s">
        <v>485</v>
      </c>
      <c r="I811" s="5">
        <v>283</v>
      </c>
    </row>
    <row r="812" spans="1:9" ht="20.100000000000001" customHeight="1" x14ac:dyDescent="0.25">
      <c r="A812" s="204"/>
      <c r="B812" s="210"/>
      <c r="C812" s="213"/>
      <c r="D812" s="56" t="s">
        <v>82</v>
      </c>
      <c r="E812" s="56"/>
      <c r="F812" s="63"/>
      <c r="G812" s="3" t="s">
        <v>4</v>
      </c>
      <c r="H812" s="3" t="s">
        <v>485</v>
      </c>
      <c r="I812" s="4">
        <v>9.5231554609344595</v>
      </c>
    </row>
    <row r="813" spans="1:9" ht="20.100000000000001" customHeight="1" x14ac:dyDescent="0.25">
      <c r="A813" s="204"/>
      <c r="B813" s="210"/>
      <c r="C813" s="213"/>
      <c r="D813" s="209" t="s">
        <v>84</v>
      </c>
      <c r="E813" s="303" t="s">
        <v>13</v>
      </c>
      <c r="F813" s="217"/>
      <c r="G813" s="3" t="s">
        <v>46</v>
      </c>
      <c r="H813" s="3" t="s">
        <v>485</v>
      </c>
      <c r="I813" s="5">
        <v>279</v>
      </c>
    </row>
    <row r="814" spans="1:9" ht="20.100000000000001" customHeight="1" x14ac:dyDescent="0.25">
      <c r="A814" s="204"/>
      <c r="B814" s="210"/>
      <c r="C814" s="213"/>
      <c r="D814" s="210"/>
      <c r="E814" s="303" t="s">
        <v>65</v>
      </c>
      <c r="F814" s="217"/>
      <c r="G814" s="3" t="s">
        <v>46</v>
      </c>
      <c r="H814" s="3" t="s">
        <v>485</v>
      </c>
      <c r="I814" s="5">
        <v>145</v>
      </c>
    </row>
    <row r="815" spans="1:9" ht="20.100000000000001" customHeight="1" x14ac:dyDescent="0.25">
      <c r="A815" s="204"/>
      <c r="B815" s="210"/>
      <c r="C815" s="214"/>
      <c r="D815" s="65" t="s">
        <v>89</v>
      </c>
      <c r="E815" s="65"/>
      <c r="F815" s="129"/>
      <c r="G815" s="3" t="s">
        <v>4</v>
      </c>
      <c r="H815" s="3" t="s">
        <v>485</v>
      </c>
      <c r="I815" s="4">
        <v>6.4708620439682862</v>
      </c>
    </row>
    <row r="816" spans="1:9" ht="20.100000000000001" customHeight="1" x14ac:dyDescent="0.25">
      <c r="A816" s="204"/>
      <c r="B816" s="210"/>
      <c r="C816" s="209" t="s">
        <v>91</v>
      </c>
      <c r="D816" s="324" t="s">
        <v>92</v>
      </c>
      <c r="E816" s="216"/>
      <c r="F816" s="217"/>
      <c r="G816" s="3" t="s">
        <v>46</v>
      </c>
      <c r="H816" s="3" t="s">
        <v>485</v>
      </c>
      <c r="I816" s="5">
        <v>-143</v>
      </c>
    </row>
    <row r="817" spans="1:11" ht="20.100000000000001" customHeight="1" x14ac:dyDescent="0.25">
      <c r="A817" s="204"/>
      <c r="B817" s="210"/>
      <c r="C817" s="213"/>
      <c r="D817" s="120"/>
      <c r="E817" s="56" t="s">
        <v>77</v>
      </c>
      <c r="F817" s="22"/>
      <c r="G817" s="3" t="s">
        <v>4</v>
      </c>
      <c r="H817" s="3" t="s">
        <v>485</v>
      </c>
      <c r="I817" s="4">
        <v>-2.1823897931308136</v>
      </c>
    </row>
    <row r="818" spans="1:11" ht="20.100000000000001" customHeight="1" x14ac:dyDescent="0.25">
      <c r="A818" s="204"/>
      <c r="B818" s="210"/>
      <c r="C818" s="213"/>
      <c r="D818" s="209" t="s">
        <v>95</v>
      </c>
      <c r="E818" s="303" t="s">
        <v>13</v>
      </c>
      <c r="F818" s="217"/>
      <c r="G818" s="3" t="s">
        <v>46</v>
      </c>
      <c r="H818" s="3" t="s">
        <v>485</v>
      </c>
      <c r="I818" s="5">
        <v>933</v>
      </c>
    </row>
    <row r="819" spans="1:11" ht="20.100000000000001" customHeight="1" x14ac:dyDescent="0.25">
      <c r="A819" s="204"/>
      <c r="B819" s="210"/>
      <c r="C819" s="213"/>
      <c r="D819" s="211"/>
      <c r="E819" s="303" t="s">
        <v>65</v>
      </c>
      <c r="F819" s="216"/>
      <c r="G819" s="3" t="s">
        <v>46</v>
      </c>
      <c r="H819" s="3" t="s">
        <v>485</v>
      </c>
      <c r="I819" s="5">
        <v>1241</v>
      </c>
    </row>
    <row r="820" spans="1:11" ht="20.100000000000001" customHeight="1" x14ac:dyDescent="0.25">
      <c r="A820" s="204"/>
      <c r="B820" s="210"/>
      <c r="C820" s="213"/>
      <c r="D820" s="65" t="s">
        <v>207</v>
      </c>
      <c r="E820" s="46"/>
      <c r="F820" s="22"/>
      <c r="G820" s="3" t="s">
        <v>4</v>
      </c>
      <c r="H820" s="3" t="s">
        <v>485</v>
      </c>
      <c r="I820" s="4">
        <v>33.178429442422299</v>
      </c>
    </row>
    <row r="821" spans="1:11" ht="20.100000000000001" customHeight="1" x14ac:dyDescent="0.25">
      <c r="A821" s="204"/>
      <c r="B821" s="210"/>
      <c r="C821" s="213"/>
      <c r="D821" s="322" t="s">
        <v>68</v>
      </c>
      <c r="E821" s="56" t="s">
        <v>13</v>
      </c>
      <c r="F821" s="63"/>
      <c r="G821" s="3" t="s">
        <v>46</v>
      </c>
      <c r="H821" s="3" t="s">
        <v>485</v>
      </c>
      <c r="I821" s="5">
        <v>985</v>
      </c>
    </row>
    <row r="822" spans="1:11" ht="20.100000000000001" customHeight="1" x14ac:dyDescent="0.25">
      <c r="A822" s="204"/>
      <c r="B822" s="210"/>
      <c r="C822" s="213"/>
      <c r="D822" s="323"/>
      <c r="E822" s="56" t="s">
        <v>65</v>
      </c>
      <c r="F822" s="63"/>
      <c r="G822" s="3" t="s">
        <v>46</v>
      </c>
      <c r="H822" s="3" t="s">
        <v>485</v>
      </c>
      <c r="I822" s="5">
        <v>1332</v>
      </c>
    </row>
    <row r="823" spans="1:11" ht="20.100000000000001" customHeight="1" x14ac:dyDescent="0.25">
      <c r="A823" s="204"/>
      <c r="B823" s="211"/>
      <c r="C823" s="214"/>
      <c r="D823" s="65" t="s">
        <v>71</v>
      </c>
      <c r="E823" s="46"/>
      <c r="F823" s="63"/>
      <c r="G823" s="3" t="s">
        <v>4</v>
      </c>
      <c r="H823" s="3" t="s">
        <v>485</v>
      </c>
      <c r="I823" s="4">
        <v>35.360819235553116</v>
      </c>
    </row>
    <row r="824" spans="1:11" ht="20.100000000000001" customHeight="1" x14ac:dyDescent="0.25">
      <c r="A824" s="204"/>
      <c r="B824" s="210" t="s">
        <v>83</v>
      </c>
      <c r="C824" s="325" t="s">
        <v>73</v>
      </c>
      <c r="D824" s="326"/>
      <c r="E824" s="326"/>
      <c r="F824" s="327"/>
      <c r="G824" s="3" t="s">
        <v>46</v>
      </c>
      <c r="H824" s="3" t="s">
        <v>485</v>
      </c>
      <c r="I824" s="5">
        <v>758</v>
      </c>
    </row>
    <row r="825" spans="1:11" ht="20.100000000000001" customHeight="1" x14ac:dyDescent="0.25">
      <c r="A825" s="204"/>
      <c r="B825" s="210"/>
      <c r="C825" s="209" t="s">
        <v>75</v>
      </c>
      <c r="D825" s="324" t="s">
        <v>76</v>
      </c>
      <c r="E825" s="216"/>
      <c r="F825" s="217"/>
      <c r="G825" s="3" t="s">
        <v>46</v>
      </c>
      <c r="H825" s="3" t="s">
        <v>485</v>
      </c>
      <c r="I825" s="5">
        <v>359</v>
      </c>
    </row>
    <row r="826" spans="1:11" ht="20.100000000000001" customHeight="1" x14ac:dyDescent="0.25">
      <c r="A826" s="204"/>
      <c r="B826" s="210"/>
      <c r="C826" s="210"/>
      <c r="D826" s="40"/>
      <c r="E826" s="56" t="s">
        <v>77</v>
      </c>
      <c r="F826" s="22"/>
      <c r="G826" s="3" t="s">
        <v>4</v>
      </c>
      <c r="H826" s="3" t="s">
        <v>485</v>
      </c>
      <c r="I826" s="4">
        <v>3.3268772762234846</v>
      </c>
    </row>
    <row r="827" spans="1:11" ht="20.100000000000001" customHeight="1" x14ac:dyDescent="0.25">
      <c r="A827" s="204"/>
      <c r="B827" s="210"/>
      <c r="C827" s="210"/>
      <c r="D827" s="209" t="s">
        <v>79</v>
      </c>
      <c r="E827" s="303" t="s">
        <v>13</v>
      </c>
      <c r="F827" s="217"/>
      <c r="G827" s="3" t="s">
        <v>46</v>
      </c>
      <c r="H827" s="3" t="s">
        <v>485</v>
      </c>
      <c r="I827" s="5">
        <v>525</v>
      </c>
    </row>
    <row r="828" spans="1:11" ht="20.100000000000001" customHeight="1" x14ac:dyDescent="0.25">
      <c r="A828" s="204"/>
      <c r="B828" s="210"/>
      <c r="C828" s="210"/>
      <c r="D828" s="210"/>
      <c r="E828" s="303" t="s">
        <v>65</v>
      </c>
      <c r="F828" s="217"/>
      <c r="G828" s="3" t="s">
        <v>46</v>
      </c>
      <c r="H828" s="3" t="s">
        <v>485</v>
      </c>
      <c r="I828" s="5">
        <v>450</v>
      </c>
    </row>
    <row r="829" spans="1:11" ht="20.100000000000001" customHeight="1" x14ac:dyDescent="0.25">
      <c r="A829" s="205"/>
      <c r="B829" s="211"/>
      <c r="C829" s="211"/>
      <c r="D829" s="56" t="s">
        <v>82</v>
      </c>
      <c r="E829" s="56"/>
      <c r="F829" s="63"/>
      <c r="G829" s="3" t="s">
        <v>4</v>
      </c>
      <c r="H829" s="3" t="s">
        <v>485</v>
      </c>
      <c r="I829" s="4">
        <v>9.0353909312476244</v>
      </c>
    </row>
    <row r="830" spans="1:11" s="132" customFormat="1" ht="50.1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K830"/>
    </row>
    <row r="831" spans="1:11" ht="20.100000000000001" customHeight="1" x14ac:dyDescent="0.25">
      <c r="A831" s="203" t="s">
        <v>66</v>
      </c>
      <c r="B831" s="209" t="s">
        <v>83</v>
      </c>
      <c r="C831" s="209" t="s">
        <v>75</v>
      </c>
      <c r="D831" s="209" t="s">
        <v>84</v>
      </c>
      <c r="E831" s="303" t="s">
        <v>13</v>
      </c>
      <c r="F831" s="217"/>
      <c r="G831" s="3" t="s">
        <v>46</v>
      </c>
      <c r="H831" s="3" t="s">
        <v>485</v>
      </c>
      <c r="I831" s="5">
        <v>373</v>
      </c>
    </row>
    <row r="832" spans="1:11" ht="20.100000000000001" customHeight="1" x14ac:dyDescent="0.25">
      <c r="A832" s="204"/>
      <c r="B832" s="210"/>
      <c r="C832" s="210"/>
      <c r="D832" s="210"/>
      <c r="E832" s="303" t="s">
        <v>65</v>
      </c>
      <c r="F832" s="217"/>
      <c r="G832" s="3" t="s">
        <v>46</v>
      </c>
      <c r="H832" s="3" t="s">
        <v>485</v>
      </c>
      <c r="I832" s="5">
        <v>243</v>
      </c>
    </row>
    <row r="833" spans="1:9" ht="20.100000000000001" customHeight="1" x14ac:dyDescent="0.25">
      <c r="A833" s="204"/>
      <c r="B833" s="210"/>
      <c r="C833" s="211"/>
      <c r="D833" s="65" t="s">
        <v>89</v>
      </c>
      <c r="E833" s="65"/>
      <c r="F833" s="129"/>
      <c r="G833" s="3" t="s">
        <v>4</v>
      </c>
      <c r="H833" s="3" t="s">
        <v>485</v>
      </c>
      <c r="I833" s="4">
        <v>5.7085136550241407</v>
      </c>
    </row>
    <row r="834" spans="1:9" ht="20.100000000000001" customHeight="1" x14ac:dyDescent="0.25">
      <c r="A834" s="204"/>
      <c r="B834" s="210"/>
      <c r="C834" s="209" t="s">
        <v>91</v>
      </c>
      <c r="D834" s="324" t="s">
        <v>92</v>
      </c>
      <c r="E834" s="216"/>
      <c r="F834" s="217"/>
      <c r="G834" s="3" t="s">
        <v>46</v>
      </c>
      <c r="H834" s="3" t="s">
        <v>485</v>
      </c>
      <c r="I834" s="5">
        <v>399</v>
      </c>
    </row>
    <row r="835" spans="1:9" ht="20.100000000000001" customHeight="1" x14ac:dyDescent="0.25">
      <c r="A835" s="204"/>
      <c r="B835" s="210"/>
      <c r="C835" s="213"/>
      <c r="D835" s="120"/>
      <c r="E835" s="56" t="s">
        <v>77</v>
      </c>
      <c r="F835" s="22"/>
      <c r="G835" s="3" t="s">
        <v>4</v>
      </c>
      <c r="H835" s="3" t="s">
        <v>485</v>
      </c>
      <c r="I835" s="4">
        <v>3.697559981095182</v>
      </c>
    </row>
    <row r="836" spans="1:9" ht="20.100000000000001" customHeight="1" x14ac:dyDescent="0.25">
      <c r="A836" s="204"/>
      <c r="B836" s="210"/>
      <c r="C836" s="213"/>
      <c r="D836" s="209" t="s">
        <v>95</v>
      </c>
      <c r="E836" s="303" t="s">
        <v>13</v>
      </c>
      <c r="F836" s="217"/>
      <c r="G836" s="3" t="s">
        <v>46</v>
      </c>
      <c r="H836" s="3" t="s">
        <v>485</v>
      </c>
      <c r="I836" s="5">
        <v>1925</v>
      </c>
    </row>
    <row r="837" spans="1:9" ht="20.100000000000001" customHeight="1" x14ac:dyDescent="0.25">
      <c r="A837" s="204"/>
      <c r="B837" s="210"/>
      <c r="C837" s="213"/>
      <c r="D837" s="211"/>
      <c r="E837" s="303" t="s">
        <v>65</v>
      </c>
      <c r="F837" s="216"/>
      <c r="G837" s="3" t="s">
        <v>46</v>
      </c>
      <c r="H837" s="3" t="s">
        <v>485</v>
      </c>
      <c r="I837" s="5">
        <v>2498</v>
      </c>
    </row>
    <row r="838" spans="1:9" ht="20.100000000000001" customHeight="1" x14ac:dyDescent="0.25">
      <c r="A838" s="204"/>
      <c r="B838" s="210"/>
      <c r="C838" s="213"/>
      <c r="D838" s="65" t="s">
        <v>207</v>
      </c>
      <c r="E838" s="46"/>
      <c r="F838" s="22"/>
      <c r="G838" s="3" t="s">
        <v>4</v>
      </c>
      <c r="H838" s="3" t="s">
        <v>485</v>
      </c>
      <c r="I838" s="4">
        <v>40.988240091187947</v>
      </c>
    </row>
    <row r="839" spans="1:9" ht="20.100000000000001" customHeight="1" x14ac:dyDescent="0.25">
      <c r="A839" s="204"/>
      <c r="B839" s="210"/>
      <c r="C839" s="213"/>
      <c r="D839" s="322" t="s">
        <v>68</v>
      </c>
      <c r="E839" s="56" t="s">
        <v>13</v>
      </c>
      <c r="F839" s="63"/>
      <c r="G839" s="3" t="s">
        <v>46</v>
      </c>
      <c r="H839" s="3" t="s">
        <v>485</v>
      </c>
      <c r="I839" s="5">
        <v>1770</v>
      </c>
    </row>
    <row r="840" spans="1:9" ht="20.100000000000001" customHeight="1" x14ac:dyDescent="0.25">
      <c r="A840" s="204"/>
      <c r="B840" s="210"/>
      <c r="C840" s="213"/>
      <c r="D840" s="323"/>
      <c r="E840" s="56" t="s">
        <v>65</v>
      </c>
      <c r="F840" s="63"/>
      <c r="G840" s="3" t="s">
        <v>46</v>
      </c>
      <c r="H840" s="3" t="s">
        <v>485</v>
      </c>
      <c r="I840" s="5">
        <v>2254</v>
      </c>
    </row>
    <row r="841" spans="1:9" ht="20.100000000000001" customHeight="1" x14ac:dyDescent="0.25">
      <c r="A841" s="204"/>
      <c r="B841" s="211"/>
      <c r="C841" s="214"/>
      <c r="D841" s="65" t="s">
        <v>71</v>
      </c>
      <c r="E841" s="46"/>
      <c r="F841" s="63"/>
      <c r="G841" s="3" t="s">
        <v>4</v>
      </c>
      <c r="H841" s="3" t="s">
        <v>485</v>
      </c>
      <c r="I841" s="4">
        <v>37.290680110092758</v>
      </c>
    </row>
    <row r="842" spans="1:9" ht="20.100000000000001" customHeight="1" x14ac:dyDescent="0.25">
      <c r="A842" s="204"/>
      <c r="B842" s="209" t="s">
        <v>142</v>
      </c>
      <c r="C842" s="325" t="s">
        <v>73</v>
      </c>
      <c r="D842" s="326"/>
      <c r="E842" s="326"/>
      <c r="F842" s="327"/>
      <c r="G842" s="3" t="s">
        <v>46</v>
      </c>
      <c r="H842" s="3" t="s">
        <v>485</v>
      </c>
      <c r="I842" s="5">
        <v>715</v>
      </c>
    </row>
    <row r="843" spans="1:9" ht="20.100000000000001" customHeight="1" x14ac:dyDescent="0.25">
      <c r="A843" s="204"/>
      <c r="B843" s="213"/>
      <c r="C843" s="209" t="s">
        <v>75</v>
      </c>
      <c r="D843" s="324" t="s">
        <v>76</v>
      </c>
      <c r="E843" s="216"/>
      <c r="F843" s="217"/>
      <c r="G843" s="3" t="s">
        <v>46</v>
      </c>
      <c r="H843" s="3" t="s">
        <v>485</v>
      </c>
      <c r="I843" s="5">
        <v>385</v>
      </c>
    </row>
    <row r="844" spans="1:9" ht="20.100000000000001" customHeight="1" x14ac:dyDescent="0.25">
      <c r="A844" s="204"/>
      <c r="B844" s="213"/>
      <c r="C844" s="213"/>
      <c r="D844" s="40"/>
      <c r="E844" s="56" t="s">
        <v>77</v>
      </c>
      <c r="F844" s="22"/>
      <c r="G844" s="3" t="s">
        <v>4</v>
      </c>
      <c r="H844" s="3" t="s">
        <v>485</v>
      </c>
      <c r="I844" s="4">
        <v>4.0592331739513208</v>
      </c>
    </row>
    <row r="845" spans="1:9" ht="20.100000000000001" customHeight="1" x14ac:dyDescent="0.25">
      <c r="A845" s="204"/>
      <c r="B845" s="213"/>
      <c r="C845" s="213"/>
      <c r="D845" s="209" t="s">
        <v>79</v>
      </c>
      <c r="E845" s="303" t="s">
        <v>13</v>
      </c>
      <c r="F845" s="217"/>
      <c r="G845" s="3" t="s">
        <v>46</v>
      </c>
      <c r="H845" s="3" t="s">
        <v>485</v>
      </c>
      <c r="I845" s="5">
        <v>469</v>
      </c>
    </row>
    <row r="846" spans="1:9" ht="20.100000000000001" customHeight="1" x14ac:dyDescent="0.25">
      <c r="A846" s="204"/>
      <c r="B846" s="213"/>
      <c r="C846" s="213"/>
      <c r="D846" s="210"/>
      <c r="E846" s="303" t="s">
        <v>65</v>
      </c>
      <c r="F846" s="217"/>
      <c r="G846" s="3" t="s">
        <v>46</v>
      </c>
      <c r="H846" s="3" t="s">
        <v>485</v>
      </c>
      <c r="I846" s="5">
        <v>428</v>
      </c>
    </row>
    <row r="847" spans="1:9" ht="20.100000000000001" customHeight="1" x14ac:dyDescent="0.25">
      <c r="A847" s="204"/>
      <c r="B847" s="213"/>
      <c r="C847" s="213"/>
      <c r="D847" s="56" t="s">
        <v>82</v>
      </c>
      <c r="E847" s="56"/>
      <c r="F847" s="63"/>
      <c r="G847" s="3" t="s">
        <v>4</v>
      </c>
      <c r="H847" s="3" t="s">
        <v>485</v>
      </c>
      <c r="I847" s="4">
        <v>9.4574861221671043</v>
      </c>
    </row>
    <row r="848" spans="1:9" ht="20.100000000000001" customHeight="1" x14ac:dyDescent="0.25">
      <c r="A848" s="204"/>
      <c r="B848" s="213"/>
      <c r="C848" s="213"/>
      <c r="D848" s="209" t="s">
        <v>84</v>
      </c>
      <c r="E848" s="303" t="s">
        <v>13</v>
      </c>
      <c r="F848" s="217"/>
      <c r="G848" s="3" t="s">
        <v>46</v>
      </c>
      <c r="H848" s="3" t="s">
        <v>485</v>
      </c>
      <c r="I848" s="5">
        <v>325</v>
      </c>
    </row>
    <row r="849" spans="1:9" ht="20.100000000000001" customHeight="1" x14ac:dyDescent="0.25">
      <c r="A849" s="204"/>
      <c r="B849" s="213"/>
      <c r="C849" s="213"/>
      <c r="D849" s="210"/>
      <c r="E849" s="303" t="s">
        <v>65</v>
      </c>
      <c r="F849" s="217"/>
      <c r="G849" s="3" t="s">
        <v>46</v>
      </c>
      <c r="H849" s="3" t="s">
        <v>485</v>
      </c>
      <c r="I849" s="5">
        <v>187</v>
      </c>
    </row>
    <row r="850" spans="1:9" ht="20.100000000000001" customHeight="1" x14ac:dyDescent="0.25">
      <c r="A850" s="204"/>
      <c r="B850" s="213"/>
      <c r="C850" s="214"/>
      <c r="D850" s="65" t="s">
        <v>89</v>
      </c>
      <c r="E850" s="65"/>
      <c r="F850" s="129"/>
      <c r="G850" s="3" t="s">
        <v>4</v>
      </c>
      <c r="H850" s="3" t="s">
        <v>485</v>
      </c>
      <c r="I850" s="4">
        <v>5.3982529482157826</v>
      </c>
    </row>
    <row r="851" spans="1:9" ht="20.100000000000001" customHeight="1" x14ac:dyDescent="0.25">
      <c r="A851" s="204"/>
      <c r="B851" s="213"/>
      <c r="C851" s="209" t="s">
        <v>91</v>
      </c>
      <c r="D851" s="324" t="s">
        <v>92</v>
      </c>
      <c r="E851" s="216"/>
      <c r="F851" s="217"/>
      <c r="G851" s="3" t="s">
        <v>46</v>
      </c>
      <c r="H851" s="3" t="s">
        <v>485</v>
      </c>
      <c r="I851" s="5">
        <v>330</v>
      </c>
    </row>
    <row r="852" spans="1:9" ht="20.100000000000001" customHeight="1" x14ac:dyDescent="0.25">
      <c r="A852" s="204"/>
      <c r="B852" s="213"/>
      <c r="C852" s="213"/>
      <c r="D852" s="120"/>
      <c r="E852" s="56" t="s">
        <v>77</v>
      </c>
      <c r="F852" s="22"/>
      <c r="G852" s="3" t="s">
        <v>4</v>
      </c>
      <c r="H852" s="3" t="s">
        <v>485</v>
      </c>
      <c r="I852" s="4">
        <v>3.4793427205297034</v>
      </c>
    </row>
    <row r="853" spans="1:9" ht="20.100000000000001" customHeight="1" x14ac:dyDescent="0.25">
      <c r="A853" s="204"/>
      <c r="B853" s="213"/>
      <c r="C853" s="213"/>
      <c r="D853" s="209" t="s">
        <v>95</v>
      </c>
      <c r="E853" s="303" t="s">
        <v>13</v>
      </c>
      <c r="F853" s="217"/>
      <c r="G853" s="3" t="s">
        <v>46</v>
      </c>
      <c r="H853" s="3" t="s">
        <v>485</v>
      </c>
      <c r="I853" s="5">
        <v>1586</v>
      </c>
    </row>
    <row r="854" spans="1:9" ht="20.100000000000001" customHeight="1" x14ac:dyDescent="0.25">
      <c r="A854" s="204"/>
      <c r="B854" s="213"/>
      <c r="C854" s="213"/>
      <c r="D854" s="211"/>
      <c r="E854" s="303" t="s">
        <v>65</v>
      </c>
      <c r="F854" s="216"/>
      <c r="G854" s="3" t="s">
        <v>46</v>
      </c>
      <c r="H854" s="3" t="s">
        <v>485</v>
      </c>
      <c r="I854" s="5">
        <v>2024</v>
      </c>
    </row>
    <row r="855" spans="1:9" ht="20.100000000000001" customHeight="1" x14ac:dyDescent="0.25">
      <c r="A855" s="204"/>
      <c r="B855" s="213"/>
      <c r="C855" s="213"/>
      <c r="D855" s="65" t="s">
        <v>207</v>
      </c>
      <c r="E855" s="46"/>
      <c r="F855" s="22"/>
      <c r="G855" s="3" t="s">
        <v>4</v>
      </c>
      <c r="H855" s="3" t="s">
        <v>485</v>
      </c>
      <c r="I855" s="4">
        <v>38.061900670037062</v>
      </c>
    </row>
    <row r="856" spans="1:9" ht="20.100000000000001" customHeight="1" x14ac:dyDescent="0.25">
      <c r="A856" s="204"/>
      <c r="B856" s="213"/>
      <c r="C856" s="213"/>
      <c r="D856" s="322" t="s">
        <v>68</v>
      </c>
      <c r="E856" s="56" t="s">
        <v>13</v>
      </c>
      <c r="F856" s="63"/>
      <c r="G856" s="3" t="s">
        <v>46</v>
      </c>
      <c r="H856" s="3" t="s">
        <v>485</v>
      </c>
      <c r="I856" s="5">
        <v>1432</v>
      </c>
    </row>
    <row r="857" spans="1:9" ht="20.100000000000001" customHeight="1" x14ac:dyDescent="0.25">
      <c r="A857" s="204"/>
      <c r="B857" s="213"/>
      <c r="C857" s="213"/>
      <c r="D857" s="323"/>
      <c r="E857" s="56" t="s">
        <v>65</v>
      </c>
      <c r="F857" s="63"/>
      <c r="G857" s="3" t="s">
        <v>46</v>
      </c>
      <c r="H857" s="3" t="s">
        <v>485</v>
      </c>
      <c r="I857" s="5">
        <v>1848</v>
      </c>
    </row>
    <row r="858" spans="1:9" ht="20.100000000000001" customHeight="1" x14ac:dyDescent="0.25">
      <c r="A858" s="204"/>
      <c r="B858" s="214"/>
      <c r="C858" s="214"/>
      <c r="D858" s="65" t="s">
        <v>71</v>
      </c>
      <c r="E858" s="46"/>
      <c r="F858" s="63"/>
      <c r="G858" s="3" t="s">
        <v>4</v>
      </c>
      <c r="H858" s="3" t="s">
        <v>485</v>
      </c>
      <c r="I858" s="4">
        <v>34.582557949507354</v>
      </c>
    </row>
    <row r="859" spans="1:9" ht="20.100000000000001" customHeight="1" x14ac:dyDescent="0.25">
      <c r="A859" s="204"/>
      <c r="B859" s="209" t="s">
        <v>85</v>
      </c>
      <c r="C859" s="325" t="s">
        <v>73</v>
      </c>
      <c r="D859" s="326"/>
      <c r="E859" s="326"/>
      <c r="F859" s="327"/>
      <c r="G859" s="3" t="s">
        <v>46</v>
      </c>
      <c r="H859" s="3" t="s">
        <v>485</v>
      </c>
      <c r="I859" s="5">
        <v>-193</v>
      </c>
    </row>
    <row r="860" spans="1:9" ht="20.100000000000001" customHeight="1" x14ac:dyDescent="0.25">
      <c r="A860" s="204"/>
      <c r="B860" s="210"/>
      <c r="C860" s="209" t="s">
        <v>75</v>
      </c>
      <c r="D860" s="324" t="s">
        <v>76</v>
      </c>
      <c r="E860" s="216"/>
      <c r="F860" s="217"/>
      <c r="G860" s="3" t="s">
        <v>46</v>
      </c>
      <c r="H860" s="3" t="s">
        <v>485</v>
      </c>
      <c r="I860" s="5">
        <v>-83</v>
      </c>
    </row>
    <row r="861" spans="1:9" ht="20.100000000000001" customHeight="1" x14ac:dyDescent="0.25">
      <c r="A861" s="204"/>
      <c r="B861" s="210"/>
      <c r="C861" s="210"/>
      <c r="D861" s="40"/>
      <c r="E861" s="56" t="s">
        <v>77</v>
      </c>
      <c r="F861" s="41"/>
      <c r="G861" s="3" t="s">
        <v>4</v>
      </c>
      <c r="H861" s="3" t="s">
        <v>485</v>
      </c>
      <c r="I861" s="4">
        <v>-3.3399730387718556</v>
      </c>
    </row>
    <row r="862" spans="1:9" ht="20.100000000000001" customHeight="1" x14ac:dyDescent="0.25">
      <c r="A862" s="204"/>
      <c r="B862" s="210"/>
      <c r="C862" s="210"/>
      <c r="D862" s="209" t="s">
        <v>79</v>
      </c>
      <c r="E862" s="303" t="s">
        <v>13</v>
      </c>
      <c r="F862" s="217"/>
      <c r="G862" s="3" t="s">
        <v>46</v>
      </c>
      <c r="H862" s="3" t="s">
        <v>485</v>
      </c>
      <c r="I862" s="5">
        <v>83</v>
      </c>
    </row>
    <row r="863" spans="1:9" ht="20.100000000000001" customHeight="1" x14ac:dyDescent="0.25">
      <c r="A863" s="204"/>
      <c r="B863" s="210"/>
      <c r="C863" s="210"/>
      <c r="D863" s="210"/>
      <c r="E863" s="303" t="s">
        <v>65</v>
      </c>
      <c r="F863" s="217"/>
      <c r="G863" s="3" t="s">
        <v>46</v>
      </c>
      <c r="H863" s="3" t="s">
        <v>485</v>
      </c>
      <c r="I863" s="5">
        <v>90</v>
      </c>
    </row>
    <row r="864" spans="1:9" ht="20.100000000000001" customHeight="1" x14ac:dyDescent="0.25">
      <c r="A864" s="204"/>
      <c r="B864" s="210"/>
      <c r="C864" s="210"/>
      <c r="D864" s="56" t="s">
        <v>82</v>
      </c>
      <c r="E864" s="56"/>
      <c r="F864" s="63"/>
      <c r="G864" s="3" t="s">
        <v>4</v>
      </c>
      <c r="H864" s="3" t="s">
        <v>485</v>
      </c>
      <c r="I864" s="4">
        <v>6.9616305506931448</v>
      </c>
    </row>
    <row r="865" spans="1:11" ht="20.100000000000001" customHeight="1" x14ac:dyDescent="0.25">
      <c r="A865" s="205"/>
      <c r="B865" s="211"/>
      <c r="C865" s="211"/>
      <c r="D865" s="108" t="s">
        <v>84</v>
      </c>
      <c r="E865" s="303" t="s">
        <v>13</v>
      </c>
      <c r="F865" s="217"/>
      <c r="G865" s="3" t="s">
        <v>46</v>
      </c>
      <c r="H865" s="3" t="s">
        <v>485</v>
      </c>
      <c r="I865" s="5">
        <v>144</v>
      </c>
    </row>
    <row r="866" spans="1:11" s="132" customFormat="1" ht="50.1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K866"/>
    </row>
    <row r="867" spans="1:11" ht="20.100000000000001" customHeight="1" x14ac:dyDescent="0.25">
      <c r="A867" s="203" t="s">
        <v>66</v>
      </c>
      <c r="B867" s="209" t="s">
        <v>85</v>
      </c>
      <c r="C867" s="209" t="s">
        <v>75</v>
      </c>
      <c r="D867" s="105" t="s">
        <v>84</v>
      </c>
      <c r="E867" s="303" t="s">
        <v>65</v>
      </c>
      <c r="F867" s="217"/>
      <c r="G867" s="3" t="s">
        <v>46</v>
      </c>
      <c r="H867" s="3" t="s">
        <v>485</v>
      </c>
      <c r="I867" s="5">
        <v>112</v>
      </c>
    </row>
    <row r="868" spans="1:11" ht="20.100000000000001" customHeight="1" x14ac:dyDescent="0.25">
      <c r="A868" s="204"/>
      <c r="B868" s="210"/>
      <c r="C868" s="211"/>
      <c r="D868" s="65" t="s">
        <v>89</v>
      </c>
      <c r="E868" s="65"/>
      <c r="F868" s="129"/>
      <c r="G868" s="3" t="s">
        <v>4</v>
      </c>
      <c r="H868" s="3" t="s">
        <v>485</v>
      </c>
      <c r="I868" s="4">
        <v>10.301603589465001</v>
      </c>
    </row>
    <row r="869" spans="1:11" ht="20.100000000000001" customHeight="1" x14ac:dyDescent="0.25">
      <c r="A869" s="204"/>
      <c r="B869" s="210"/>
      <c r="C869" s="209" t="s">
        <v>91</v>
      </c>
      <c r="D869" s="324" t="s">
        <v>92</v>
      </c>
      <c r="E869" s="216"/>
      <c r="F869" s="217"/>
      <c r="G869" s="3" t="s">
        <v>46</v>
      </c>
      <c r="H869" s="3" t="s">
        <v>485</v>
      </c>
      <c r="I869" s="5">
        <v>-110</v>
      </c>
    </row>
    <row r="870" spans="1:11" ht="20.100000000000001" customHeight="1" x14ac:dyDescent="0.25">
      <c r="A870" s="204"/>
      <c r="B870" s="210"/>
      <c r="C870" s="213"/>
      <c r="D870" s="120"/>
      <c r="E870" s="56" t="s">
        <v>77</v>
      </c>
      <c r="F870" s="22"/>
      <c r="G870" s="3" t="s">
        <v>4</v>
      </c>
      <c r="H870" s="3" t="s">
        <v>485</v>
      </c>
      <c r="I870" s="4">
        <v>-4.4264702923482426</v>
      </c>
    </row>
    <row r="871" spans="1:11" ht="20.100000000000001" customHeight="1" x14ac:dyDescent="0.25">
      <c r="A871" s="204"/>
      <c r="B871" s="210"/>
      <c r="C871" s="213"/>
      <c r="D871" s="209" t="s">
        <v>95</v>
      </c>
      <c r="E871" s="303" t="s">
        <v>13</v>
      </c>
      <c r="F871" s="217"/>
      <c r="G871" s="3" t="s">
        <v>46</v>
      </c>
      <c r="H871" s="3" t="s">
        <v>485</v>
      </c>
      <c r="I871" s="5">
        <v>269</v>
      </c>
    </row>
    <row r="872" spans="1:11" ht="20.100000000000001" customHeight="1" x14ac:dyDescent="0.25">
      <c r="A872" s="204"/>
      <c r="B872" s="210"/>
      <c r="C872" s="213"/>
      <c r="D872" s="211"/>
      <c r="E872" s="303" t="s">
        <v>65</v>
      </c>
      <c r="F872" s="216"/>
      <c r="G872" s="3" t="s">
        <v>46</v>
      </c>
      <c r="H872" s="3" t="s">
        <v>485</v>
      </c>
      <c r="I872" s="5">
        <v>314</v>
      </c>
    </row>
    <row r="873" spans="1:11" ht="20.100000000000001" customHeight="1" x14ac:dyDescent="0.25">
      <c r="A873" s="204"/>
      <c r="B873" s="210"/>
      <c r="C873" s="213"/>
      <c r="D873" s="65" t="s">
        <v>207</v>
      </c>
      <c r="E873" s="46"/>
      <c r="F873" s="22"/>
      <c r="G873" s="3" t="s">
        <v>4</v>
      </c>
      <c r="H873" s="3" t="s">
        <v>485</v>
      </c>
      <c r="I873" s="4">
        <v>23.460292549445683</v>
      </c>
    </row>
    <row r="874" spans="1:11" ht="20.100000000000001" customHeight="1" x14ac:dyDescent="0.25">
      <c r="A874" s="204"/>
      <c r="B874" s="210"/>
      <c r="C874" s="213"/>
      <c r="D874" s="322" t="s">
        <v>68</v>
      </c>
      <c r="E874" s="56" t="s">
        <v>13</v>
      </c>
      <c r="F874" s="63"/>
      <c r="G874" s="3" t="s">
        <v>46</v>
      </c>
      <c r="H874" s="3" t="s">
        <v>485</v>
      </c>
      <c r="I874" s="5">
        <v>304</v>
      </c>
    </row>
    <row r="875" spans="1:11" ht="20.100000000000001" customHeight="1" x14ac:dyDescent="0.25">
      <c r="A875" s="204"/>
      <c r="B875" s="210"/>
      <c r="C875" s="213"/>
      <c r="D875" s="323"/>
      <c r="E875" s="56" t="s">
        <v>65</v>
      </c>
      <c r="F875" s="63"/>
      <c r="G875" s="3" t="s">
        <v>46</v>
      </c>
      <c r="H875" s="3" t="s">
        <v>485</v>
      </c>
      <c r="I875" s="5">
        <v>389</v>
      </c>
    </row>
    <row r="876" spans="1:11" ht="20.100000000000001" customHeight="1" x14ac:dyDescent="0.25">
      <c r="A876" s="204"/>
      <c r="B876" s="211"/>
      <c r="C876" s="214"/>
      <c r="D876" s="65" t="s">
        <v>71</v>
      </c>
      <c r="E876" s="46"/>
      <c r="F876" s="63"/>
      <c r="G876" s="3" t="s">
        <v>4</v>
      </c>
      <c r="H876" s="3" t="s">
        <v>485</v>
      </c>
      <c r="I876" s="4">
        <v>27.886762841793928</v>
      </c>
    </row>
    <row r="877" spans="1:11" ht="20.100000000000001" customHeight="1" x14ac:dyDescent="0.25">
      <c r="A877" s="204"/>
      <c r="B877" s="209" t="s">
        <v>103</v>
      </c>
      <c r="C877" s="325" t="s">
        <v>73</v>
      </c>
      <c r="D877" s="326"/>
      <c r="E877" s="326"/>
      <c r="F877" s="327"/>
      <c r="G877" s="3" t="s">
        <v>46</v>
      </c>
      <c r="H877" s="3" t="s">
        <v>485</v>
      </c>
      <c r="I877" s="5">
        <v>-108</v>
      </c>
    </row>
    <row r="878" spans="1:11" ht="20.100000000000001" customHeight="1" x14ac:dyDescent="0.25">
      <c r="A878" s="204"/>
      <c r="B878" s="213"/>
      <c r="C878" s="209" t="s">
        <v>75</v>
      </c>
      <c r="D878" s="324" t="s">
        <v>76</v>
      </c>
      <c r="E878" s="216"/>
      <c r="F878" s="217"/>
      <c r="G878" s="3" t="s">
        <v>46</v>
      </c>
      <c r="H878" s="3" t="s">
        <v>485</v>
      </c>
      <c r="I878" s="5">
        <v>-65</v>
      </c>
    </row>
    <row r="879" spans="1:11" ht="20.100000000000001" customHeight="1" x14ac:dyDescent="0.25">
      <c r="A879" s="204"/>
      <c r="B879" s="213"/>
      <c r="C879" s="213"/>
      <c r="D879" s="40"/>
      <c r="E879" s="56" t="s">
        <v>77</v>
      </c>
      <c r="F879" s="22"/>
      <c r="G879" s="3" t="s">
        <v>4</v>
      </c>
      <c r="H879" s="3" t="s">
        <v>485</v>
      </c>
      <c r="I879" s="4">
        <v>-4.2989417989417991</v>
      </c>
    </row>
    <row r="880" spans="1:11" ht="20.100000000000001" customHeight="1" x14ac:dyDescent="0.25">
      <c r="A880" s="204"/>
      <c r="B880" s="213"/>
      <c r="C880" s="213"/>
      <c r="D880" s="209" t="s">
        <v>79</v>
      </c>
      <c r="E880" s="303" t="s">
        <v>13</v>
      </c>
      <c r="F880" s="217"/>
      <c r="G880" s="3" t="s">
        <v>46</v>
      </c>
      <c r="H880" s="3" t="s">
        <v>485</v>
      </c>
      <c r="I880" s="5">
        <v>47</v>
      </c>
    </row>
    <row r="881" spans="1:9" ht="20.100000000000001" customHeight="1" x14ac:dyDescent="0.25">
      <c r="A881" s="204"/>
      <c r="B881" s="213"/>
      <c r="C881" s="213"/>
      <c r="D881" s="210"/>
      <c r="E881" s="303" t="s">
        <v>65</v>
      </c>
      <c r="F881" s="217"/>
      <c r="G881" s="3" t="s">
        <v>46</v>
      </c>
      <c r="H881" s="3" t="s">
        <v>485</v>
      </c>
      <c r="I881" s="5">
        <v>51</v>
      </c>
    </row>
    <row r="882" spans="1:9" ht="20.100000000000001" customHeight="1" x14ac:dyDescent="0.25">
      <c r="A882" s="204"/>
      <c r="B882" s="213"/>
      <c r="C882" s="213"/>
      <c r="D882" s="56" t="s">
        <v>82</v>
      </c>
      <c r="E882" s="56"/>
      <c r="F882" s="63"/>
      <c r="G882" s="3" t="s">
        <v>4</v>
      </c>
      <c r="H882" s="3" t="s">
        <v>485</v>
      </c>
      <c r="I882" s="4">
        <v>6.481481481481481</v>
      </c>
    </row>
    <row r="883" spans="1:9" ht="20.100000000000001" customHeight="1" x14ac:dyDescent="0.25">
      <c r="A883" s="204"/>
      <c r="B883" s="213"/>
      <c r="C883" s="213"/>
      <c r="D883" s="209" t="s">
        <v>84</v>
      </c>
      <c r="E883" s="303" t="s">
        <v>13</v>
      </c>
      <c r="F883" s="217"/>
      <c r="G883" s="3" t="s">
        <v>46</v>
      </c>
      <c r="H883" s="3" t="s">
        <v>485</v>
      </c>
      <c r="I883" s="5">
        <v>86</v>
      </c>
    </row>
    <row r="884" spans="1:9" ht="20.100000000000001" customHeight="1" x14ac:dyDescent="0.25">
      <c r="A884" s="204"/>
      <c r="B884" s="213"/>
      <c r="C884" s="213"/>
      <c r="D884" s="210"/>
      <c r="E884" s="303" t="s">
        <v>65</v>
      </c>
      <c r="F884" s="217"/>
      <c r="G884" s="3" t="s">
        <v>46</v>
      </c>
      <c r="H884" s="3" t="s">
        <v>485</v>
      </c>
      <c r="I884" s="5">
        <v>77</v>
      </c>
    </row>
    <row r="885" spans="1:9" ht="20.100000000000001" customHeight="1" x14ac:dyDescent="0.25">
      <c r="A885" s="204"/>
      <c r="B885" s="213"/>
      <c r="C885" s="214"/>
      <c r="D885" s="65" t="s">
        <v>89</v>
      </c>
      <c r="E885" s="65"/>
      <c r="F885" s="129"/>
      <c r="G885" s="3" t="s">
        <v>4</v>
      </c>
      <c r="H885" s="3" t="s">
        <v>485</v>
      </c>
      <c r="I885" s="4">
        <v>10.78042328042328</v>
      </c>
    </row>
    <row r="886" spans="1:9" ht="20.100000000000001" customHeight="1" x14ac:dyDescent="0.25">
      <c r="A886" s="204"/>
      <c r="B886" s="213"/>
      <c r="C886" s="209" t="s">
        <v>91</v>
      </c>
      <c r="D886" s="324" t="s">
        <v>92</v>
      </c>
      <c r="E886" s="216"/>
      <c r="F886" s="217"/>
      <c r="G886" s="3" t="s">
        <v>46</v>
      </c>
      <c r="H886" s="3" t="s">
        <v>485</v>
      </c>
      <c r="I886" s="5">
        <v>-43</v>
      </c>
    </row>
    <row r="887" spans="1:9" ht="20.100000000000001" customHeight="1" x14ac:dyDescent="0.25">
      <c r="A887" s="204"/>
      <c r="B887" s="213"/>
      <c r="C887" s="213"/>
      <c r="D887" s="120"/>
      <c r="E887" s="56" t="s">
        <v>77</v>
      </c>
      <c r="F887" s="22"/>
      <c r="G887" s="3" t="s">
        <v>4</v>
      </c>
      <c r="H887" s="3" t="s">
        <v>485</v>
      </c>
      <c r="I887" s="4">
        <v>-2.8439153439153437</v>
      </c>
    </row>
    <row r="888" spans="1:9" ht="20.100000000000001" customHeight="1" x14ac:dyDescent="0.25">
      <c r="A888" s="204"/>
      <c r="B888" s="213"/>
      <c r="C888" s="213"/>
      <c r="D888" s="209" t="s">
        <v>95</v>
      </c>
      <c r="E888" s="303" t="s">
        <v>13</v>
      </c>
      <c r="F888" s="217"/>
      <c r="G888" s="3" t="s">
        <v>46</v>
      </c>
      <c r="H888" s="3" t="s">
        <v>485</v>
      </c>
      <c r="I888" s="5">
        <v>184</v>
      </c>
    </row>
    <row r="889" spans="1:9" ht="20.100000000000001" customHeight="1" x14ac:dyDescent="0.25">
      <c r="A889" s="204"/>
      <c r="B889" s="213"/>
      <c r="C889" s="213"/>
      <c r="D889" s="211"/>
      <c r="E889" s="303" t="s">
        <v>65</v>
      </c>
      <c r="F889" s="216"/>
      <c r="G889" s="3" t="s">
        <v>46</v>
      </c>
      <c r="H889" s="3" t="s">
        <v>485</v>
      </c>
      <c r="I889" s="5">
        <v>231</v>
      </c>
    </row>
    <row r="890" spans="1:9" ht="20.100000000000001" customHeight="1" x14ac:dyDescent="0.25">
      <c r="A890" s="204"/>
      <c r="B890" s="213"/>
      <c r="C890" s="213"/>
      <c r="D890" s="65" t="s">
        <v>207</v>
      </c>
      <c r="E890" s="46"/>
      <c r="F890" s="22"/>
      <c r="G890" s="3" t="s">
        <v>4</v>
      </c>
      <c r="H890" s="3" t="s">
        <v>485</v>
      </c>
      <c r="I890" s="4">
        <v>27.447089947089946</v>
      </c>
    </row>
    <row r="891" spans="1:9" ht="20.100000000000001" customHeight="1" x14ac:dyDescent="0.25">
      <c r="A891" s="204"/>
      <c r="B891" s="213"/>
      <c r="C891" s="213"/>
      <c r="D891" s="322" t="s">
        <v>68</v>
      </c>
      <c r="E891" s="56" t="s">
        <v>13</v>
      </c>
      <c r="F891" s="63"/>
      <c r="G891" s="3" t="s">
        <v>46</v>
      </c>
      <c r="H891" s="3" t="s">
        <v>485</v>
      </c>
      <c r="I891" s="5">
        <v>220</v>
      </c>
    </row>
    <row r="892" spans="1:9" ht="20.100000000000001" customHeight="1" x14ac:dyDescent="0.25">
      <c r="A892" s="204"/>
      <c r="B892" s="213"/>
      <c r="C892" s="213"/>
      <c r="D892" s="323"/>
      <c r="E892" s="56" t="s">
        <v>65</v>
      </c>
      <c r="F892" s="63"/>
      <c r="G892" s="3" t="s">
        <v>46</v>
      </c>
      <c r="H892" s="3" t="s">
        <v>485</v>
      </c>
      <c r="I892" s="5">
        <v>238</v>
      </c>
    </row>
    <row r="893" spans="1:9" ht="20.100000000000001" customHeight="1" x14ac:dyDescent="0.25">
      <c r="A893" s="204"/>
      <c r="B893" s="214"/>
      <c r="C893" s="214"/>
      <c r="D893" s="65" t="s">
        <v>71</v>
      </c>
      <c r="E893" s="46"/>
      <c r="F893" s="63"/>
      <c r="G893" s="3" t="s">
        <v>4</v>
      </c>
      <c r="H893" s="3" t="s">
        <v>485</v>
      </c>
      <c r="I893" s="4">
        <v>30.291005291005291</v>
      </c>
    </row>
    <row r="894" spans="1:9" ht="20.100000000000001" customHeight="1" x14ac:dyDescent="0.25">
      <c r="A894" s="204"/>
      <c r="B894" s="209" t="s">
        <v>87</v>
      </c>
      <c r="C894" s="325" t="s">
        <v>73</v>
      </c>
      <c r="D894" s="326"/>
      <c r="E894" s="326"/>
      <c r="F894" s="327"/>
      <c r="G894" s="3" t="s">
        <v>46</v>
      </c>
      <c r="H894" s="3" t="s">
        <v>485</v>
      </c>
      <c r="I894" s="5">
        <v>151</v>
      </c>
    </row>
    <row r="895" spans="1:9" ht="20.100000000000001" customHeight="1" x14ac:dyDescent="0.25">
      <c r="A895" s="204"/>
      <c r="B895" s="213"/>
      <c r="C895" s="209" t="s">
        <v>75</v>
      </c>
      <c r="D895" s="324" t="s">
        <v>76</v>
      </c>
      <c r="E895" s="216"/>
      <c r="F895" s="217"/>
      <c r="G895" s="3" t="s">
        <v>46</v>
      </c>
      <c r="H895" s="3" t="s">
        <v>485</v>
      </c>
      <c r="I895" s="5">
        <v>42</v>
      </c>
    </row>
    <row r="896" spans="1:9" ht="20.100000000000001" customHeight="1" x14ac:dyDescent="0.25">
      <c r="A896" s="204"/>
      <c r="B896" s="213"/>
      <c r="C896" s="210"/>
      <c r="D896" s="40"/>
      <c r="E896" s="56" t="s">
        <v>77</v>
      </c>
      <c r="F896" s="42"/>
      <c r="G896" s="3" t="s">
        <v>4</v>
      </c>
      <c r="H896" s="3" t="s">
        <v>485</v>
      </c>
      <c r="I896" s="4">
        <v>1.3080241050156494</v>
      </c>
    </row>
    <row r="897" spans="1:11" ht="20.100000000000001" customHeight="1" x14ac:dyDescent="0.25">
      <c r="A897" s="204"/>
      <c r="B897" s="213"/>
      <c r="C897" s="210"/>
      <c r="D897" s="209" t="s">
        <v>79</v>
      </c>
      <c r="E897" s="303" t="s">
        <v>13</v>
      </c>
      <c r="F897" s="217"/>
      <c r="G897" s="3" t="s">
        <v>46</v>
      </c>
      <c r="H897" s="3" t="s">
        <v>485</v>
      </c>
      <c r="I897" s="5">
        <v>145</v>
      </c>
    </row>
    <row r="898" spans="1:11" ht="20.100000000000001" customHeight="1" x14ac:dyDescent="0.25">
      <c r="A898" s="204"/>
      <c r="B898" s="213"/>
      <c r="C898" s="210"/>
      <c r="D898" s="210"/>
      <c r="E898" s="303" t="s">
        <v>65</v>
      </c>
      <c r="F898" s="217"/>
      <c r="G898" s="3" t="s">
        <v>46</v>
      </c>
      <c r="H898" s="3" t="s">
        <v>485</v>
      </c>
      <c r="I898" s="5">
        <v>136</v>
      </c>
    </row>
    <row r="899" spans="1:11" ht="20.100000000000001" customHeight="1" x14ac:dyDescent="0.25">
      <c r="A899" s="204"/>
      <c r="B899" s="213"/>
      <c r="C899" s="210"/>
      <c r="D899" s="56" t="s">
        <v>82</v>
      </c>
      <c r="E899" s="56"/>
      <c r="F899" s="63"/>
      <c r="G899" s="3" t="s">
        <v>4</v>
      </c>
      <c r="H899" s="3" t="s">
        <v>485</v>
      </c>
      <c r="I899" s="4">
        <v>8.7513041311761324</v>
      </c>
    </row>
    <row r="900" spans="1:11" ht="20.100000000000001" customHeight="1" x14ac:dyDescent="0.25">
      <c r="A900" s="204"/>
      <c r="B900" s="213"/>
      <c r="C900" s="210"/>
      <c r="D900" s="209" t="s">
        <v>84</v>
      </c>
      <c r="E900" s="303" t="s">
        <v>13</v>
      </c>
      <c r="F900" s="217"/>
      <c r="G900" s="3" t="s">
        <v>46</v>
      </c>
      <c r="H900" s="3" t="s">
        <v>485</v>
      </c>
      <c r="I900" s="5">
        <v>145</v>
      </c>
    </row>
    <row r="901" spans="1:11" ht="20.100000000000001" customHeight="1" x14ac:dyDescent="0.25">
      <c r="A901" s="205"/>
      <c r="B901" s="214"/>
      <c r="C901" s="211"/>
      <c r="D901" s="211"/>
      <c r="E901" s="303" t="s">
        <v>65</v>
      </c>
      <c r="F901" s="217"/>
      <c r="G901" s="3" t="s">
        <v>46</v>
      </c>
      <c r="H901" s="3" t="s">
        <v>485</v>
      </c>
      <c r="I901" s="5">
        <v>94</v>
      </c>
    </row>
    <row r="902" spans="1:11" s="132" customFormat="1" ht="50.1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K902"/>
    </row>
    <row r="903" spans="1:11" ht="20.100000000000001" customHeight="1" x14ac:dyDescent="0.25">
      <c r="A903" s="197" t="s">
        <v>86</v>
      </c>
      <c r="B903" s="209" t="s">
        <v>87</v>
      </c>
      <c r="C903" s="66" t="s">
        <v>88</v>
      </c>
      <c r="D903" s="65" t="s">
        <v>89</v>
      </c>
      <c r="E903" s="65"/>
      <c r="F903" s="129"/>
      <c r="G903" s="3" t="s">
        <v>4</v>
      </c>
      <c r="H903" s="3" t="s">
        <v>485</v>
      </c>
      <c r="I903" s="4">
        <v>7.4432800261604815</v>
      </c>
    </row>
    <row r="904" spans="1:11" ht="20.100000000000001" customHeight="1" x14ac:dyDescent="0.25">
      <c r="A904" s="233"/>
      <c r="B904" s="210"/>
      <c r="C904" s="209" t="s">
        <v>91</v>
      </c>
      <c r="D904" s="324" t="s">
        <v>92</v>
      </c>
      <c r="E904" s="216"/>
      <c r="F904" s="217"/>
      <c r="G904" s="3" t="s">
        <v>46</v>
      </c>
      <c r="H904" s="3" t="s">
        <v>485</v>
      </c>
      <c r="I904" s="5">
        <v>109</v>
      </c>
    </row>
    <row r="905" spans="1:11" ht="20.100000000000001" customHeight="1" x14ac:dyDescent="0.25">
      <c r="A905" s="233"/>
      <c r="B905" s="210"/>
      <c r="C905" s="213"/>
      <c r="D905" s="120"/>
      <c r="E905" s="56" t="s">
        <v>77</v>
      </c>
      <c r="F905" s="22"/>
      <c r="G905" s="3" t="s">
        <v>4</v>
      </c>
      <c r="H905" s="3" t="s">
        <v>485</v>
      </c>
      <c r="I905" s="4">
        <v>3.3946339868263289</v>
      </c>
    </row>
    <row r="906" spans="1:11" ht="20.100000000000001" customHeight="1" x14ac:dyDescent="0.25">
      <c r="A906" s="233"/>
      <c r="B906" s="210"/>
      <c r="C906" s="213"/>
      <c r="D906" s="209" t="s">
        <v>95</v>
      </c>
      <c r="E906" s="303" t="s">
        <v>13</v>
      </c>
      <c r="F906" s="217"/>
      <c r="G906" s="3" t="s">
        <v>46</v>
      </c>
      <c r="H906" s="3" t="s">
        <v>485</v>
      </c>
      <c r="I906" s="5">
        <v>510</v>
      </c>
    </row>
    <row r="907" spans="1:11" ht="20.100000000000001" customHeight="1" x14ac:dyDescent="0.25">
      <c r="A907" s="233"/>
      <c r="B907" s="210"/>
      <c r="C907" s="213"/>
      <c r="D907" s="211"/>
      <c r="E907" s="303" t="s">
        <v>65</v>
      </c>
      <c r="F907" s="216"/>
      <c r="G907" s="3" t="s">
        <v>46</v>
      </c>
      <c r="H907" s="3" t="s">
        <v>485</v>
      </c>
      <c r="I907" s="5">
        <v>644</v>
      </c>
    </row>
    <row r="908" spans="1:11" ht="20.100000000000001" customHeight="1" x14ac:dyDescent="0.25">
      <c r="A908" s="233"/>
      <c r="B908" s="210"/>
      <c r="C908" s="213"/>
      <c r="D908" s="65" t="s">
        <v>207</v>
      </c>
      <c r="E908" s="46"/>
      <c r="F908" s="22"/>
      <c r="G908" s="3" t="s">
        <v>4</v>
      </c>
      <c r="H908" s="3" t="s">
        <v>485</v>
      </c>
      <c r="I908" s="4">
        <v>35.939519456858562</v>
      </c>
    </row>
    <row r="909" spans="1:11" ht="20.100000000000001" customHeight="1" x14ac:dyDescent="0.25">
      <c r="A909" s="233"/>
      <c r="B909" s="210"/>
      <c r="C909" s="213"/>
      <c r="D909" s="322" t="s">
        <v>68</v>
      </c>
      <c r="E909" s="56" t="s">
        <v>13</v>
      </c>
      <c r="F909" s="63"/>
      <c r="G909" s="3" t="s">
        <v>46</v>
      </c>
      <c r="H909" s="3" t="s">
        <v>485</v>
      </c>
      <c r="I909" s="5">
        <v>469</v>
      </c>
    </row>
    <row r="910" spans="1:11" ht="20.100000000000001" customHeight="1" x14ac:dyDescent="0.25">
      <c r="A910" s="233"/>
      <c r="B910" s="210"/>
      <c r="C910" s="213"/>
      <c r="D910" s="323"/>
      <c r="E910" s="56" t="s">
        <v>65</v>
      </c>
      <c r="F910" s="63"/>
      <c r="G910" s="3" t="s">
        <v>46</v>
      </c>
      <c r="H910" s="3" t="s">
        <v>485</v>
      </c>
      <c r="I910" s="5">
        <v>576</v>
      </c>
    </row>
    <row r="911" spans="1:11" ht="20.100000000000001" customHeight="1" x14ac:dyDescent="0.25">
      <c r="A911" s="233"/>
      <c r="B911" s="211"/>
      <c r="C911" s="214"/>
      <c r="D911" s="65" t="s">
        <v>71</v>
      </c>
      <c r="E911" s="46"/>
      <c r="F911" s="63"/>
      <c r="G911" s="3" t="s">
        <v>4</v>
      </c>
      <c r="H911" s="3" t="s">
        <v>485</v>
      </c>
      <c r="I911" s="4">
        <v>32.544885470032234</v>
      </c>
    </row>
    <row r="912" spans="1:11" ht="20.100000000000001" customHeight="1" x14ac:dyDescent="0.25">
      <c r="A912" s="233"/>
      <c r="B912" s="209" t="s">
        <v>121</v>
      </c>
      <c r="C912" s="325" t="s">
        <v>73</v>
      </c>
      <c r="D912" s="326"/>
      <c r="E912" s="326"/>
      <c r="F912" s="327"/>
      <c r="G912" s="3" t="s">
        <v>46</v>
      </c>
      <c r="H912" s="3" t="s">
        <v>485</v>
      </c>
      <c r="I912" s="5">
        <v>-106</v>
      </c>
    </row>
    <row r="913" spans="1:9" ht="20.100000000000001" customHeight="1" x14ac:dyDescent="0.25">
      <c r="A913" s="233"/>
      <c r="B913" s="213"/>
      <c r="C913" s="209" t="s">
        <v>75</v>
      </c>
      <c r="D913" s="324" t="s">
        <v>76</v>
      </c>
      <c r="E913" s="216"/>
      <c r="F913" s="217"/>
      <c r="G913" s="3" t="s">
        <v>46</v>
      </c>
      <c r="H913" s="3" t="s">
        <v>485</v>
      </c>
      <c r="I913" s="5">
        <v>-13</v>
      </c>
    </row>
    <row r="914" spans="1:9" ht="20.100000000000001" customHeight="1" x14ac:dyDescent="0.25">
      <c r="A914" s="233"/>
      <c r="B914" s="213"/>
      <c r="C914" s="213"/>
      <c r="D914" s="40"/>
      <c r="E914" s="56" t="s">
        <v>77</v>
      </c>
      <c r="F914" s="22"/>
      <c r="G914" s="3" t="s">
        <v>4</v>
      </c>
      <c r="H914" s="3" t="s">
        <v>485</v>
      </c>
      <c r="I914" s="4">
        <v>-0.67162636908452156</v>
      </c>
    </row>
    <row r="915" spans="1:9" ht="20.100000000000001" customHeight="1" x14ac:dyDescent="0.25">
      <c r="A915" s="233"/>
      <c r="B915" s="213"/>
      <c r="C915" s="213"/>
      <c r="D915" s="209" t="s">
        <v>79</v>
      </c>
      <c r="E915" s="303" t="s">
        <v>13</v>
      </c>
      <c r="F915" s="217"/>
      <c r="G915" s="3" t="s">
        <v>46</v>
      </c>
      <c r="H915" s="3" t="s">
        <v>485</v>
      </c>
      <c r="I915" s="5">
        <v>91</v>
      </c>
    </row>
    <row r="916" spans="1:9" ht="20.100000000000001" customHeight="1" x14ac:dyDescent="0.25">
      <c r="A916" s="233"/>
      <c r="B916" s="213"/>
      <c r="C916" s="213"/>
      <c r="D916" s="210"/>
      <c r="E916" s="303" t="s">
        <v>65</v>
      </c>
      <c r="F916" s="217"/>
      <c r="G916" s="3" t="s">
        <v>46</v>
      </c>
      <c r="H916" s="3" t="s">
        <v>485</v>
      </c>
      <c r="I916" s="5">
        <v>67</v>
      </c>
    </row>
    <row r="917" spans="1:9" ht="20.100000000000001" customHeight="1" x14ac:dyDescent="0.25">
      <c r="A917" s="233"/>
      <c r="B917" s="213"/>
      <c r="C917" s="213"/>
      <c r="D917" s="56" t="s">
        <v>82</v>
      </c>
      <c r="E917" s="56"/>
      <c r="F917" s="63"/>
      <c r="G917" s="3" t="s">
        <v>4</v>
      </c>
      <c r="H917" s="3" t="s">
        <v>485</v>
      </c>
      <c r="I917" s="4">
        <v>8.1628435627195692</v>
      </c>
    </row>
    <row r="918" spans="1:9" ht="20.100000000000001" customHeight="1" x14ac:dyDescent="0.25">
      <c r="A918" s="233"/>
      <c r="B918" s="213"/>
      <c r="C918" s="213"/>
      <c r="D918" s="209" t="s">
        <v>84</v>
      </c>
      <c r="E918" s="303" t="s">
        <v>13</v>
      </c>
      <c r="F918" s="217"/>
      <c r="G918" s="3" t="s">
        <v>46</v>
      </c>
      <c r="H918" s="3" t="s">
        <v>485</v>
      </c>
      <c r="I918" s="5">
        <v>105</v>
      </c>
    </row>
    <row r="919" spans="1:9" ht="20.100000000000001" customHeight="1" x14ac:dyDescent="0.25">
      <c r="A919" s="233"/>
      <c r="B919" s="213"/>
      <c r="C919" s="213"/>
      <c r="D919" s="210"/>
      <c r="E919" s="303" t="s">
        <v>65</v>
      </c>
      <c r="F919" s="217"/>
      <c r="G919" s="3" t="s">
        <v>46</v>
      </c>
      <c r="H919" s="3" t="s">
        <v>485</v>
      </c>
      <c r="I919" s="5">
        <v>66</v>
      </c>
    </row>
    <row r="920" spans="1:9" ht="20.100000000000001" customHeight="1" x14ac:dyDescent="0.25">
      <c r="A920" s="233"/>
      <c r="B920" s="213"/>
      <c r="C920" s="214"/>
      <c r="D920" s="65" t="s">
        <v>89</v>
      </c>
      <c r="E920" s="65"/>
      <c r="F920" s="129"/>
      <c r="G920" s="3" t="s">
        <v>4</v>
      </c>
      <c r="H920" s="3" t="s">
        <v>485</v>
      </c>
      <c r="I920" s="4">
        <v>8.834469931804092</v>
      </c>
    </row>
    <row r="921" spans="1:9" ht="20.100000000000001" customHeight="1" x14ac:dyDescent="0.25">
      <c r="A921" s="233"/>
      <c r="B921" s="213"/>
      <c r="C921" s="209" t="s">
        <v>91</v>
      </c>
      <c r="D921" s="324" t="s">
        <v>92</v>
      </c>
      <c r="E921" s="216"/>
      <c r="F921" s="217"/>
      <c r="G921" s="3" t="s">
        <v>46</v>
      </c>
      <c r="H921" s="3" t="s">
        <v>485</v>
      </c>
      <c r="I921" s="5">
        <v>-93</v>
      </c>
    </row>
    <row r="922" spans="1:9" ht="20.100000000000001" customHeight="1" x14ac:dyDescent="0.25">
      <c r="A922" s="233"/>
      <c r="B922" s="213"/>
      <c r="C922" s="213"/>
      <c r="D922" s="120"/>
      <c r="E922" s="56" t="s">
        <v>77</v>
      </c>
      <c r="F922" s="22"/>
      <c r="G922" s="3" t="s">
        <v>4</v>
      </c>
      <c r="H922" s="3" t="s">
        <v>485</v>
      </c>
      <c r="I922" s="4">
        <v>-4.8047117172969616</v>
      </c>
    </row>
    <row r="923" spans="1:9" ht="20.100000000000001" customHeight="1" x14ac:dyDescent="0.25">
      <c r="A923" s="233"/>
      <c r="B923" s="213"/>
      <c r="C923" s="213"/>
      <c r="D923" s="209" t="s">
        <v>95</v>
      </c>
      <c r="E923" s="303" t="s">
        <v>13</v>
      </c>
      <c r="F923" s="217"/>
      <c r="G923" s="3" t="s">
        <v>46</v>
      </c>
      <c r="H923" s="3" t="s">
        <v>485</v>
      </c>
      <c r="I923" s="5">
        <v>240</v>
      </c>
    </row>
    <row r="924" spans="1:9" ht="20.100000000000001" customHeight="1" x14ac:dyDescent="0.25">
      <c r="A924" s="233"/>
      <c r="B924" s="213"/>
      <c r="C924" s="213"/>
      <c r="D924" s="211"/>
      <c r="E924" s="303" t="s">
        <v>65</v>
      </c>
      <c r="F924" s="216"/>
      <c r="G924" s="3" t="s">
        <v>46</v>
      </c>
      <c r="H924" s="3" t="s">
        <v>485</v>
      </c>
      <c r="I924" s="5">
        <v>300</v>
      </c>
    </row>
    <row r="925" spans="1:9" ht="20.100000000000001" customHeight="1" x14ac:dyDescent="0.25">
      <c r="A925" s="233"/>
      <c r="B925" s="213"/>
      <c r="C925" s="213"/>
      <c r="D925" s="65" t="s">
        <v>207</v>
      </c>
      <c r="E925" s="46"/>
      <c r="F925" s="22"/>
      <c r="G925" s="3" t="s">
        <v>4</v>
      </c>
      <c r="H925" s="3" t="s">
        <v>485</v>
      </c>
      <c r="I925" s="4">
        <v>27.898326100433973</v>
      </c>
    </row>
    <row r="926" spans="1:9" ht="20.100000000000001" customHeight="1" x14ac:dyDescent="0.25">
      <c r="A926" s="233"/>
      <c r="B926" s="213"/>
      <c r="C926" s="213"/>
      <c r="D926" s="322" t="s">
        <v>68</v>
      </c>
      <c r="E926" s="56" t="s">
        <v>13</v>
      </c>
      <c r="F926" s="63"/>
      <c r="G926" s="3" t="s">
        <v>46</v>
      </c>
      <c r="H926" s="3" t="s">
        <v>485</v>
      </c>
      <c r="I926" s="5">
        <v>301</v>
      </c>
    </row>
    <row r="927" spans="1:9" ht="20.100000000000001" customHeight="1" x14ac:dyDescent="0.25">
      <c r="A927" s="233"/>
      <c r="B927" s="213"/>
      <c r="C927" s="213"/>
      <c r="D927" s="323"/>
      <c r="E927" s="56" t="s">
        <v>65</v>
      </c>
      <c r="F927" s="63"/>
      <c r="G927" s="3" t="s">
        <v>46</v>
      </c>
      <c r="H927" s="3" t="s">
        <v>485</v>
      </c>
      <c r="I927" s="5">
        <v>332</v>
      </c>
    </row>
    <row r="928" spans="1:9" ht="20.100000000000001" customHeight="1" x14ac:dyDescent="0.25">
      <c r="A928" s="233"/>
      <c r="B928" s="214"/>
      <c r="C928" s="214"/>
      <c r="D928" s="65" t="s">
        <v>71</v>
      </c>
      <c r="E928" s="46"/>
      <c r="F928" s="63"/>
      <c r="G928" s="3" t="s">
        <v>4</v>
      </c>
      <c r="H928" s="3" t="s">
        <v>485</v>
      </c>
      <c r="I928" s="4">
        <v>32.703037817730937</v>
      </c>
    </row>
    <row r="929" spans="1:11" ht="20.100000000000001" customHeight="1" x14ac:dyDescent="0.25">
      <c r="A929" s="233"/>
      <c r="B929" s="209" t="s">
        <v>90</v>
      </c>
      <c r="C929" s="325" t="s">
        <v>73</v>
      </c>
      <c r="D929" s="330"/>
      <c r="E929" s="330"/>
      <c r="F929" s="329"/>
      <c r="G929" s="3" t="s">
        <v>46</v>
      </c>
      <c r="H929" s="3" t="s">
        <v>485</v>
      </c>
      <c r="I929" s="5">
        <v>907</v>
      </c>
    </row>
    <row r="930" spans="1:11" ht="20.100000000000001" customHeight="1" x14ac:dyDescent="0.25">
      <c r="A930" s="233"/>
      <c r="B930" s="210"/>
      <c r="C930" s="209" t="s">
        <v>75</v>
      </c>
      <c r="D930" s="324" t="s">
        <v>76</v>
      </c>
      <c r="E930" s="328"/>
      <c r="F930" s="231"/>
      <c r="G930" s="3" t="s">
        <v>46</v>
      </c>
      <c r="H930" s="3" t="s">
        <v>485</v>
      </c>
      <c r="I930" s="5">
        <v>146</v>
      </c>
    </row>
    <row r="931" spans="1:11" ht="20.100000000000001" customHeight="1" x14ac:dyDescent="0.25">
      <c r="A931" s="233"/>
      <c r="B931" s="210"/>
      <c r="C931" s="210"/>
      <c r="D931" s="40"/>
      <c r="E931" s="56" t="s">
        <v>77</v>
      </c>
      <c r="F931" s="42"/>
      <c r="G931" s="3" t="s">
        <v>4</v>
      </c>
      <c r="H931" s="3" t="s">
        <v>485</v>
      </c>
      <c r="I931" s="4">
        <v>1.97029709651082</v>
      </c>
    </row>
    <row r="932" spans="1:11" ht="20.100000000000001" customHeight="1" x14ac:dyDescent="0.25">
      <c r="A932" s="233"/>
      <c r="B932" s="210"/>
      <c r="C932" s="210"/>
      <c r="D932" s="218" t="s">
        <v>355</v>
      </c>
      <c r="E932" s="303" t="s">
        <v>13</v>
      </c>
      <c r="F932" s="329"/>
      <c r="G932" s="3" t="s">
        <v>46</v>
      </c>
      <c r="H932" s="3" t="s">
        <v>485</v>
      </c>
      <c r="I932" s="5">
        <v>348</v>
      </c>
    </row>
    <row r="933" spans="1:11" ht="20.100000000000001" customHeight="1" x14ac:dyDescent="0.25">
      <c r="A933" s="233"/>
      <c r="B933" s="210"/>
      <c r="C933" s="210"/>
      <c r="D933" s="219"/>
      <c r="E933" s="303" t="s">
        <v>65</v>
      </c>
      <c r="F933" s="329"/>
      <c r="G933" s="3" t="s">
        <v>46</v>
      </c>
      <c r="H933" s="3" t="s">
        <v>485</v>
      </c>
      <c r="I933" s="5">
        <v>290</v>
      </c>
    </row>
    <row r="934" spans="1:11" ht="20.100000000000001" customHeight="1" x14ac:dyDescent="0.25">
      <c r="A934" s="233"/>
      <c r="B934" s="210"/>
      <c r="C934" s="210"/>
      <c r="D934" s="56" t="s">
        <v>82</v>
      </c>
      <c r="E934" s="56"/>
      <c r="F934" s="63"/>
      <c r="G934" s="3" t="s">
        <v>4</v>
      </c>
      <c r="H934" s="3" t="s">
        <v>485</v>
      </c>
      <c r="I934" s="4">
        <v>8.6099284080404317</v>
      </c>
    </row>
    <row r="935" spans="1:11" ht="20.100000000000001" customHeight="1" x14ac:dyDescent="0.25">
      <c r="A935" s="233"/>
      <c r="B935" s="210"/>
      <c r="C935" s="210"/>
      <c r="D935" s="209" t="s">
        <v>84</v>
      </c>
      <c r="E935" s="303" t="s">
        <v>13</v>
      </c>
      <c r="F935" s="329"/>
      <c r="G935" s="3" t="s">
        <v>46</v>
      </c>
      <c r="H935" s="3" t="s">
        <v>485</v>
      </c>
      <c r="I935" s="5">
        <v>314</v>
      </c>
    </row>
    <row r="936" spans="1:11" ht="20.100000000000001" customHeight="1" x14ac:dyDescent="0.25">
      <c r="A936" s="233"/>
      <c r="B936" s="210"/>
      <c r="C936" s="210"/>
      <c r="D936" s="287"/>
      <c r="E936" s="303" t="s">
        <v>65</v>
      </c>
      <c r="F936" s="329"/>
      <c r="G936" s="3" t="s">
        <v>46</v>
      </c>
      <c r="H936" s="3" t="s">
        <v>485</v>
      </c>
      <c r="I936" s="5">
        <v>178</v>
      </c>
    </row>
    <row r="937" spans="1:11" ht="20.100000000000001" customHeight="1" x14ac:dyDescent="0.25">
      <c r="A937" s="271"/>
      <c r="B937" s="211"/>
      <c r="C937" s="211"/>
      <c r="D937" s="65" t="s">
        <v>89</v>
      </c>
      <c r="E937" s="65"/>
      <c r="F937" s="129"/>
      <c r="G937" s="3" t="s">
        <v>4</v>
      </c>
      <c r="H937" s="3" t="s">
        <v>485</v>
      </c>
      <c r="I937" s="4">
        <v>6.6396313115296124</v>
      </c>
    </row>
    <row r="938" spans="1:11" s="132" customFormat="1" ht="50.1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K938"/>
    </row>
    <row r="939" spans="1:11" ht="20.100000000000001" customHeight="1" x14ac:dyDescent="0.25">
      <c r="A939" s="197" t="s">
        <v>86</v>
      </c>
      <c r="B939" s="209" t="s">
        <v>90</v>
      </c>
      <c r="C939" s="209" t="s">
        <v>91</v>
      </c>
      <c r="D939" s="324" t="s">
        <v>92</v>
      </c>
      <c r="E939" s="216"/>
      <c r="F939" s="217"/>
      <c r="G939" s="3" t="s">
        <v>46</v>
      </c>
      <c r="H939" s="3" t="s">
        <v>485</v>
      </c>
      <c r="I939" s="5">
        <v>761</v>
      </c>
    </row>
    <row r="940" spans="1:11" ht="20.100000000000001" customHeight="1" x14ac:dyDescent="0.25">
      <c r="A940" s="233"/>
      <c r="B940" s="210"/>
      <c r="C940" s="213"/>
      <c r="D940" s="120"/>
      <c r="E940" s="56" t="s">
        <v>77</v>
      </c>
      <c r="F940" s="22"/>
      <c r="G940" s="3" t="s">
        <v>4</v>
      </c>
      <c r="H940" s="3" t="s">
        <v>485</v>
      </c>
      <c r="I940" s="4">
        <v>10.269836235922835</v>
      </c>
    </row>
    <row r="941" spans="1:11" ht="20.100000000000001" customHeight="1" x14ac:dyDescent="0.25">
      <c r="A941" s="233"/>
      <c r="B941" s="210"/>
      <c r="C941" s="213"/>
      <c r="D941" s="209" t="s">
        <v>95</v>
      </c>
      <c r="E941" s="303" t="s">
        <v>13</v>
      </c>
      <c r="F941" s="217"/>
      <c r="G941" s="3" t="s">
        <v>46</v>
      </c>
      <c r="H941" s="3" t="s">
        <v>485</v>
      </c>
      <c r="I941" s="5">
        <v>1577</v>
      </c>
    </row>
    <row r="942" spans="1:11" ht="20.100000000000001" customHeight="1" x14ac:dyDescent="0.25">
      <c r="A942" s="233"/>
      <c r="B942" s="210"/>
      <c r="C942" s="213"/>
      <c r="D942" s="211"/>
      <c r="E942" s="303" t="s">
        <v>65</v>
      </c>
      <c r="F942" s="216"/>
      <c r="G942" s="3" t="s">
        <v>46</v>
      </c>
      <c r="H942" s="3" t="s">
        <v>485</v>
      </c>
      <c r="I942" s="5">
        <v>1972</v>
      </c>
    </row>
    <row r="943" spans="1:11" ht="20.100000000000001" customHeight="1" x14ac:dyDescent="0.25">
      <c r="A943" s="233"/>
      <c r="B943" s="210"/>
      <c r="C943" s="213"/>
      <c r="D943" s="65" t="s">
        <v>207</v>
      </c>
      <c r="E943" s="46"/>
      <c r="F943" s="22"/>
      <c r="G943" s="3" t="s">
        <v>4</v>
      </c>
      <c r="H943" s="3" t="s">
        <v>485</v>
      </c>
      <c r="I943" s="4">
        <v>47.89441366792397</v>
      </c>
    </row>
    <row r="944" spans="1:11" ht="20.100000000000001" customHeight="1" x14ac:dyDescent="0.25">
      <c r="A944" s="233"/>
      <c r="B944" s="210"/>
      <c r="C944" s="213"/>
      <c r="D944" s="322" t="s">
        <v>68</v>
      </c>
      <c r="E944" s="56" t="s">
        <v>13</v>
      </c>
      <c r="F944" s="63"/>
      <c r="G944" s="3" t="s">
        <v>46</v>
      </c>
      <c r="H944" s="3" t="s">
        <v>485</v>
      </c>
      <c r="I944" s="5">
        <v>1221</v>
      </c>
    </row>
    <row r="945" spans="1:9" ht="20.100000000000001" customHeight="1" x14ac:dyDescent="0.25">
      <c r="A945" s="233"/>
      <c r="B945" s="210"/>
      <c r="C945" s="213"/>
      <c r="D945" s="323"/>
      <c r="E945" s="56" t="s">
        <v>65</v>
      </c>
      <c r="F945" s="63"/>
      <c r="G945" s="3" t="s">
        <v>46</v>
      </c>
      <c r="H945" s="3" t="s">
        <v>485</v>
      </c>
      <c r="I945" s="5">
        <v>1567</v>
      </c>
    </row>
    <row r="946" spans="1:9" ht="20.100000000000001" customHeight="1" x14ac:dyDescent="0.25">
      <c r="A946" s="233"/>
      <c r="B946" s="211"/>
      <c r="C946" s="214"/>
      <c r="D946" s="65" t="s">
        <v>71</v>
      </c>
      <c r="E946" s="46"/>
      <c r="F946" s="63"/>
      <c r="G946" s="3" t="s">
        <v>4</v>
      </c>
      <c r="H946" s="3" t="s">
        <v>485</v>
      </c>
      <c r="I946" s="4">
        <v>37.624577432001132</v>
      </c>
    </row>
    <row r="947" spans="1:9" ht="20.100000000000001" customHeight="1" x14ac:dyDescent="0.25">
      <c r="A947" s="233"/>
      <c r="B947" s="209" t="s">
        <v>104</v>
      </c>
      <c r="C947" s="325" t="s">
        <v>73</v>
      </c>
      <c r="D947" s="326"/>
      <c r="E947" s="326"/>
      <c r="F947" s="327"/>
      <c r="G947" s="3" t="s">
        <v>46</v>
      </c>
      <c r="H947" s="3" t="s">
        <v>485</v>
      </c>
      <c r="I947" s="5">
        <v>115</v>
      </c>
    </row>
    <row r="948" spans="1:9" ht="20.100000000000001" customHeight="1" x14ac:dyDescent="0.25">
      <c r="A948" s="233"/>
      <c r="B948" s="213"/>
      <c r="C948" s="209" t="s">
        <v>75</v>
      </c>
      <c r="D948" s="324" t="s">
        <v>76</v>
      </c>
      <c r="E948" s="216"/>
      <c r="F948" s="217"/>
      <c r="G948" s="3" t="s">
        <v>46</v>
      </c>
      <c r="H948" s="3" t="s">
        <v>485</v>
      </c>
      <c r="I948" s="5">
        <v>133</v>
      </c>
    </row>
    <row r="949" spans="1:9" ht="20.100000000000001" customHeight="1" x14ac:dyDescent="0.25">
      <c r="A949" s="233"/>
      <c r="B949" s="213"/>
      <c r="C949" s="213"/>
      <c r="D949" s="40"/>
      <c r="E949" s="56" t="s">
        <v>77</v>
      </c>
      <c r="F949" s="22"/>
      <c r="G949" s="3" t="s">
        <v>4</v>
      </c>
      <c r="H949" s="3" t="s">
        <v>485</v>
      </c>
      <c r="I949" s="4">
        <v>2.3225558592146966</v>
      </c>
    </row>
    <row r="950" spans="1:9" ht="20.100000000000001" customHeight="1" x14ac:dyDescent="0.25">
      <c r="A950" s="233"/>
      <c r="B950" s="213"/>
      <c r="C950" s="213"/>
      <c r="D950" s="209" t="s">
        <v>79</v>
      </c>
      <c r="E950" s="303" t="s">
        <v>13</v>
      </c>
      <c r="F950" s="217"/>
      <c r="G950" s="3" t="s">
        <v>46</v>
      </c>
      <c r="H950" s="3" t="s">
        <v>485</v>
      </c>
      <c r="I950" s="5">
        <v>278</v>
      </c>
    </row>
    <row r="951" spans="1:9" ht="20.100000000000001" customHeight="1" x14ac:dyDescent="0.25">
      <c r="A951" s="233"/>
      <c r="B951" s="213"/>
      <c r="C951" s="213"/>
      <c r="D951" s="210"/>
      <c r="E951" s="303" t="s">
        <v>65</v>
      </c>
      <c r="F951" s="217"/>
      <c r="G951" s="3" t="s">
        <v>46</v>
      </c>
      <c r="H951" s="3" t="s">
        <v>485</v>
      </c>
      <c r="I951" s="5">
        <v>242</v>
      </c>
    </row>
    <row r="952" spans="1:9" ht="20.100000000000001" customHeight="1" x14ac:dyDescent="0.25">
      <c r="A952" s="233"/>
      <c r="B952" s="213"/>
      <c r="C952" s="213"/>
      <c r="D952" s="56" t="s">
        <v>82</v>
      </c>
      <c r="E952" s="56"/>
      <c r="F952" s="63"/>
      <c r="G952" s="3" t="s">
        <v>4</v>
      </c>
      <c r="H952" s="3" t="s">
        <v>485</v>
      </c>
      <c r="I952" s="4">
        <v>9.0806695247491902</v>
      </c>
    </row>
    <row r="953" spans="1:9" ht="20.100000000000001" customHeight="1" x14ac:dyDescent="0.25">
      <c r="A953" s="233"/>
      <c r="B953" s="213"/>
      <c r="C953" s="213"/>
      <c r="D953" s="209" t="s">
        <v>84</v>
      </c>
      <c r="E953" s="303" t="s">
        <v>13</v>
      </c>
      <c r="F953" s="217"/>
      <c r="G953" s="3" t="s">
        <v>46</v>
      </c>
      <c r="H953" s="3" t="s">
        <v>485</v>
      </c>
      <c r="I953" s="5">
        <v>239</v>
      </c>
    </row>
    <row r="954" spans="1:9" ht="20.100000000000001" customHeight="1" x14ac:dyDescent="0.25">
      <c r="A954" s="233"/>
      <c r="B954" s="213"/>
      <c r="C954" s="213"/>
      <c r="D954" s="210"/>
      <c r="E954" s="303" t="s">
        <v>65</v>
      </c>
      <c r="F954" s="217"/>
      <c r="G954" s="3" t="s">
        <v>46</v>
      </c>
      <c r="H954" s="3" t="s">
        <v>485</v>
      </c>
      <c r="I954" s="5">
        <v>148</v>
      </c>
    </row>
    <row r="955" spans="1:9" ht="20.100000000000001" customHeight="1" x14ac:dyDescent="0.25">
      <c r="A955" s="233"/>
      <c r="B955" s="213"/>
      <c r="C955" s="214"/>
      <c r="D955" s="65" t="s">
        <v>89</v>
      </c>
      <c r="E955" s="65"/>
      <c r="F955" s="129"/>
      <c r="G955" s="3" t="s">
        <v>4</v>
      </c>
      <c r="H955" s="3" t="s">
        <v>485</v>
      </c>
      <c r="I955" s="4">
        <v>6.7581136655344931</v>
      </c>
    </row>
    <row r="956" spans="1:9" ht="20.100000000000001" customHeight="1" x14ac:dyDescent="0.25">
      <c r="A956" s="233"/>
      <c r="B956" s="213"/>
      <c r="C956" s="209" t="s">
        <v>91</v>
      </c>
      <c r="D956" s="324" t="s">
        <v>92</v>
      </c>
      <c r="E956" s="216"/>
      <c r="F956" s="217"/>
      <c r="G956" s="3" t="s">
        <v>46</v>
      </c>
      <c r="H956" s="3" t="s">
        <v>485</v>
      </c>
      <c r="I956" s="5">
        <v>-18</v>
      </c>
    </row>
    <row r="957" spans="1:9" ht="20.100000000000001" customHeight="1" x14ac:dyDescent="0.25">
      <c r="A957" s="233"/>
      <c r="B957" s="213"/>
      <c r="C957" s="213"/>
      <c r="D957" s="120"/>
      <c r="E957" s="56" t="s">
        <v>77</v>
      </c>
      <c r="F957" s="22"/>
      <c r="G957" s="3" t="s">
        <v>4</v>
      </c>
      <c r="H957" s="3" t="s">
        <v>485</v>
      </c>
      <c r="I957" s="4">
        <v>-0.31433086816439504</v>
      </c>
    </row>
    <row r="958" spans="1:9" ht="20.100000000000001" customHeight="1" x14ac:dyDescent="0.25">
      <c r="A958" s="233"/>
      <c r="B958" s="213"/>
      <c r="C958" s="213"/>
      <c r="D958" s="209" t="s">
        <v>95</v>
      </c>
      <c r="E958" s="303" t="s">
        <v>13</v>
      </c>
      <c r="F958" s="217"/>
      <c r="G958" s="3" t="s">
        <v>46</v>
      </c>
      <c r="H958" s="3" t="s">
        <v>485</v>
      </c>
      <c r="I958" s="5">
        <v>793</v>
      </c>
    </row>
    <row r="959" spans="1:9" ht="20.100000000000001" customHeight="1" x14ac:dyDescent="0.25">
      <c r="A959" s="233"/>
      <c r="B959" s="213"/>
      <c r="C959" s="213"/>
      <c r="D959" s="211"/>
      <c r="E959" s="303" t="s">
        <v>65</v>
      </c>
      <c r="F959" s="216"/>
      <c r="G959" s="3" t="s">
        <v>46</v>
      </c>
      <c r="H959" s="3" t="s">
        <v>485</v>
      </c>
      <c r="I959" s="5">
        <v>1001</v>
      </c>
    </row>
    <row r="960" spans="1:9" ht="20.100000000000001" customHeight="1" x14ac:dyDescent="0.25">
      <c r="A960" s="233"/>
      <c r="B960" s="213"/>
      <c r="C960" s="213"/>
      <c r="D960" s="65" t="s">
        <v>207</v>
      </c>
      <c r="E960" s="46"/>
      <c r="F960" s="22"/>
      <c r="G960" s="3" t="s">
        <v>4</v>
      </c>
      <c r="H960" s="3" t="s">
        <v>485</v>
      </c>
      <c r="I960" s="4">
        <v>31.328309860384707</v>
      </c>
    </row>
    <row r="961" spans="1:11" ht="20.100000000000001" customHeight="1" x14ac:dyDescent="0.25">
      <c r="A961" s="233"/>
      <c r="B961" s="213"/>
      <c r="C961" s="213"/>
      <c r="D961" s="322" t="s">
        <v>68</v>
      </c>
      <c r="E961" s="56" t="s">
        <v>13</v>
      </c>
      <c r="F961" s="63"/>
      <c r="G961" s="3" t="s">
        <v>46</v>
      </c>
      <c r="H961" s="3" t="s">
        <v>485</v>
      </c>
      <c r="I961" s="5">
        <v>766</v>
      </c>
    </row>
    <row r="962" spans="1:11" ht="20.100000000000001" customHeight="1" x14ac:dyDescent="0.25">
      <c r="A962" s="233"/>
      <c r="B962" s="213"/>
      <c r="C962" s="213"/>
      <c r="D962" s="323"/>
      <c r="E962" s="56" t="s">
        <v>65</v>
      </c>
      <c r="F962" s="63"/>
      <c r="G962" s="3" t="s">
        <v>46</v>
      </c>
      <c r="H962" s="3" t="s">
        <v>485</v>
      </c>
      <c r="I962" s="5">
        <v>1046</v>
      </c>
    </row>
    <row r="963" spans="1:11" ht="20.100000000000001" customHeight="1" x14ac:dyDescent="0.25">
      <c r="A963" s="233"/>
      <c r="B963" s="214"/>
      <c r="C963" s="214"/>
      <c r="D963" s="65" t="s">
        <v>71</v>
      </c>
      <c r="E963" s="46"/>
      <c r="F963" s="63"/>
      <c r="G963" s="3" t="s">
        <v>4</v>
      </c>
      <c r="H963" s="3" t="s">
        <v>485</v>
      </c>
      <c r="I963" s="4">
        <v>31.642640728549104</v>
      </c>
    </row>
    <row r="964" spans="1:11" ht="20.100000000000001" customHeight="1" x14ac:dyDescent="0.25">
      <c r="A964" s="233"/>
      <c r="B964" s="209" t="s">
        <v>93</v>
      </c>
      <c r="C964" s="325" t="s">
        <v>73</v>
      </c>
      <c r="D964" s="326"/>
      <c r="E964" s="326"/>
      <c r="F964" s="327"/>
      <c r="G964" s="3" t="s">
        <v>46</v>
      </c>
      <c r="H964" s="3" t="s">
        <v>485</v>
      </c>
      <c r="I964" s="5">
        <v>582</v>
      </c>
    </row>
    <row r="965" spans="1:11" ht="20.100000000000001" customHeight="1" x14ac:dyDescent="0.25">
      <c r="A965" s="233"/>
      <c r="B965" s="210"/>
      <c r="C965" s="209" t="s">
        <v>75</v>
      </c>
      <c r="D965" s="324" t="s">
        <v>76</v>
      </c>
      <c r="E965" s="216"/>
      <c r="F965" s="217"/>
      <c r="G965" s="3" t="s">
        <v>46</v>
      </c>
      <c r="H965" s="3" t="s">
        <v>485</v>
      </c>
      <c r="I965" s="5">
        <v>300</v>
      </c>
    </row>
    <row r="966" spans="1:11" ht="20.100000000000001" customHeight="1" x14ac:dyDescent="0.25">
      <c r="A966" s="233"/>
      <c r="B966" s="210"/>
      <c r="C966" s="210"/>
      <c r="D966" s="40"/>
      <c r="E966" s="56" t="s">
        <v>77</v>
      </c>
      <c r="F966" s="41"/>
      <c r="G966" s="3" t="s">
        <v>4</v>
      </c>
      <c r="H966" s="3" t="s">
        <v>485</v>
      </c>
      <c r="I966" s="4">
        <v>3.8696196163917089</v>
      </c>
    </row>
    <row r="967" spans="1:11" ht="20.100000000000001" customHeight="1" x14ac:dyDescent="0.25">
      <c r="A967" s="233"/>
      <c r="B967" s="210"/>
      <c r="C967" s="210"/>
      <c r="D967" s="218" t="s">
        <v>355</v>
      </c>
      <c r="E967" s="303" t="s">
        <v>13</v>
      </c>
      <c r="F967" s="217"/>
      <c r="G967" s="3" t="s">
        <v>46</v>
      </c>
      <c r="H967" s="3" t="s">
        <v>485</v>
      </c>
      <c r="I967" s="5">
        <v>385</v>
      </c>
    </row>
    <row r="968" spans="1:11" ht="20.100000000000001" customHeight="1" x14ac:dyDescent="0.25">
      <c r="A968" s="233"/>
      <c r="B968" s="210"/>
      <c r="C968" s="210"/>
      <c r="D968" s="219"/>
      <c r="E968" s="303" t="s">
        <v>65</v>
      </c>
      <c r="F968" s="217"/>
      <c r="G968" s="3" t="s">
        <v>46</v>
      </c>
      <c r="H968" s="3" t="s">
        <v>485</v>
      </c>
      <c r="I968" s="5">
        <v>358</v>
      </c>
    </row>
    <row r="969" spans="1:11" ht="20.100000000000001" customHeight="1" x14ac:dyDescent="0.25">
      <c r="A969" s="233"/>
      <c r="B969" s="210"/>
      <c r="C969" s="210"/>
      <c r="D969" s="56" t="s">
        <v>82</v>
      </c>
      <c r="E969" s="56"/>
      <c r="F969" s="63"/>
      <c r="G969" s="3" t="s">
        <v>4</v>
      </c>
      <c r="H969" s="3" t="s">
        <v>485</v>
      </c>
      <c r="I969" s="4">
        <v>9.5837579165967988</v>
      </c>
    </row>
    <row r="970" spans="1:11" ht="20.100000000000001" customHeight="1" x14ac:dyDescent="0.25">
      <c r="A970" s="233"/>
      <c r="B970" s="210"/>
      <c r="C970" s="210"/>
      <c r="D970" s="209" t="s">
        <v>84</v>
      </c>
      <c r="E970" s="303" t="s">
        <v>13</v>
      </c>
      <c r="F970" s="217"/>
      <c r="G970" s="3" t="s">
        <v>46</v>
      </c>
      <c r="H970" s="3" t="s">
        <v>485</v>
      </c>
      <c r="I970" s="5">
        <v>270</v>
      </c>
    </row>
    <row r="971" spans="1:11" ht="20.100000000000001" customHeight="1" x14ac:dyDescent="0.25">
      <c r="A971" s="233"/>
      <c r="B971" s="210"/>
      <c r="C971" s="210"/>
      <c r="D971" s="210"/>
      <c r="E971" s="303" t="s">
        <v>65</v>
      </c>
      <c r="F971" s="217"/>
      <c r="G971" s="3" t="s">
        <v>46</v>
      </c>
      <c r="H971" s="3" t="s">
        <v>485</v>
      </c>
      <c r="I971" s="5">
        <v>173</v>
      </c>
    </row>
    <row r="972" spans="1:11" ht="20.100000000000001" customHeight="1" x14ac:dyDescent="0.25">
      <c r="A972" s="233"/>
      <c r="B972" s="210"/>
      <c r="C972" s="211"/>
      <c r="D972" s="65" t="s">
        <v>89</v>
      </c>
      <c r="E972" s="65"/>
      <c r="F972" s="129"/>
      <c r="G972" s="3" t="s">
        <v>4</v>
      </c>
      <c r="H972" s="3" t="s">
        <v>485</v>
      </c>
      <c r="I972" s="4">
        <v>5.7141383002050894</v>
      </c>
    </row>
    <row r="973" spans="1:11" ht="20.100000000000001" customHeight="1" x14ac:dyDescent="0.25">
      <c r="A973" s="271"/>
      <c r="B973" s="211"/>
      <c r="C973" s="93" t="s">
        <v>408</v>
      </c>
      <c r="D973" s="200" t="s">
        <v>92</v>
      </c>
      <c r="E973" s="216"/>
      <c r="F973" s="217"/>
      <c r="G973" s="3" t="s">
        <v>46</v>
      </c>
      <c r="H973" s="3" t="s">
        <v>485</v>
      </c>
      <c r="I973" s="5">
        <v>282</v>
      </c>
    </row>
    <row r="974" spans="1:11" s="132" customFormat="1" ht="50.1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K974"/>
    </row>
    <row r="975" spans="1:11" ht="20.100000000000001" customHeight="1" x14ac:dyDescent="0.25">
      <c r="A975" s="197" t="s">
        <v>86</v>
      </c>
      <c r="B975" s="209" t="s">
        <v>93</v>
      </c>
      <c r="C975" s="209" t="s">
        <v>91</v>
      </c>
      <c r="D975" s="66" t="s">
        <v>70</v>
      </c>
      <c r="E975" s="56" t="s">
        <v>77</v>
      </c>
      <c r="F975" s="22"/>
      <c r="G975" s="3" t="s">
        <v>4</v>
      </c>
      <c r="H975" s="3" t="s">
        <v>485</v>
      </c>
      <c r="I975" s="4">
        <v>3.6374424394082063</v>
      </c>
    </row>
    <row r="976" spans="1:11" ht="20.100000000000001" customHeight="1" x14ac:dyDescent="0.25">
      <c r="A976" s="233"/>
      <c r="B976" s="210"/>
      <c r="C976" s="210"/>
      <c r="D976" s="209" t="s">
        <v>95</v>
      </c>
      <c r="E976" s="303" t="s">
        <v>13</v>
      </c>
      <c r="F976" s="217"/>
      <c r="G976" s="3" t="s">
        <v>46</v>
      </c>
      <c r="H976" s="3" t="s">
        <v>485</v>
      </c>
      <c r="I976" s="5">
        <v>1360</v>
      </c>
    </row>
    <row r="977" spans="1:9" ht="20.100000000000001" customHeight="1" x14ac:dyDescent="0.25">
      <c r="A977" s="233"/>
      <c r="B977" s="210"/>
      <c r="C977" s="210"/>
      <c r="D977" s="211"/>
      <c r="E977" s="303" t="s">
        <v>65</v>
      </c>
      <c r="F977" s="216"/>
      <c r="G977" s="3" t="s">
        <v>46</v>
      </c>
      <c r="H977" s="3" t="s">
        <v>485</v>
      </c>
      <c r="I977" s="5">
        <v>1667</v>
      </c>
    </row>
    <row r="978" spans="1:9" ht="20.100000000000001" customHeight="1" x14ac:dyDescent="0.25">
      <c r="A978" s="233"/>
      <c r="B978" s="210"/>
      <c r="C978" s="210"/>
      <c r="D978" s="65" t="s">
        <v>207</v>
      </c>
      <c r="E978" s="46"/>
      <c r="F978" s="22"/>
      <c r="G978" s="3" t="s">
        <v>4</v>
      </c>
      <c r="H978" s="3" t="s">
        <v>485</v>
      </c>
      <c r="I978" s="4">
        <v>39.044461929392341</v>
      </c>
    </row>
    <row r="979" spans="1:9" ht="20.100000000000001" customHeight="1" x14ac:dyDescent="0.25">
      <c r="A979" s="233"/>
      <c r="B979" s="210"/>
      <c r="C979" s="210"/>
      <c r="D979" s="322" t="s">
        <v>68</v>
      </c>
      <c r="E979" s="56" t="s">
        <v>13</v>
      </c>
      <c r="F979" s="63"/>
      <c r="G979" s="3" t="s">
        <v>46</v>
      </c>
      <c r="H979" s="3" t="s">
        <v>485</v>
      </c>
      <c r="I979" s="5">
        <v>1236</v>
      </c>
    </row>
    <row r="980" spans="1:9" ht="20.100000000000001" customHeight="1" x14ac:dyDescent="0.25">
      <c r="A980" s="233"/>
      <c r="B980" s="210"/>
      <c r="C980" s="210"/>
      <c r="D980" s="323"/>
      <c r="E980" s="56" t="s">
        <v>65</v>
      </c>
      <c r="F980" s="63"/>
      <c r="G980" s="3" t="s">
        <v>46</v>
      </c>
      <c r="H980" s="3" t="s">
        <v>485</v>
      </c>
      <c r="I980" s="5">
        <v>1509</v>
      </c>
    </row>
    <row r="981" spans="1:9" ht="20.100000000000001" customHeight="1" x14ac:dyDescent="0.25">
      <c r="A981" s="233"/>
      <c r="B981" s="211"/>
      <c r="C981" s="211"/>
      <c r="D981" s="65" t="s">
        <v>71</v>
      </c>
      <c r="E981" s="46"/>
      <c r="F981" s="63"/>
      <c r="G981" s="3" t="s">
        <v>4</v>
      </c>
      <c r="H981" s="3" t="s">
        <v>485</v>
      </c>
      <c r="I981" s="4">
        <v>35.407019489984137</v>
      </c>
    </row>
    <row r="982" spans="1:9" ht="20.100000000000001" customHeight="1" x14ac:dyDescent="0.25">
      <c r="A982" s="233"/>
      <c r="B982" s="209" t="s">
        <v>124</v>
      </c>
      <c r="C982" s="325" t="s">
        <v>73</v>
      </c>
      <c r="D982" s="326"/>
      <c r="E982" s="326"/>
      <c r="F982" s="327"/>
      <c r="G982" s="3" t="s">
        <v>46</v>
      </c>
      <c r="H982" s="3" t="s">
        <v>485</v>
      </c>
      <c r="I982" s="5">
        <v>495</v>
      </c>
    </row>
    <row r="983" spans="1:9" ht="20.100000000000001" customHeight="1" x14ac:dyDescent="0.25">
      <c r="A983" s="233"/>
      <c r="B983" s="213"/>
      <c r="C983" s="209" t="s">
        <v>75</v>
      </c>
      <c r="D983" s="324" t="s">
        <v>76</v>
      </c>
      <c r="E983" s="216"/>
      <c r="F983" s="217"/>
      <c r="G983" s="3" t="s">
        <v>46</v>
      </c>
      <c r="H983" s="3" t="s">
        <v>485</v>
      </c>
      <c r="I983" s="5">
        <v>154</v>
      </c>
    </row>
    <row r="984" spans="1:9" ht="20.100000000000001" customHeight="1" x14ac:dyDescent="0.25">
      <c r="A984" s="233"/>
      <c r="B984" s="213"/>
      <c r="C984" s="213"/>
      <c r="D984" s="40"/>
      <c r="E984" s="56" t="s">
        <v>77</v>
      </c>
      <c r="F984" s="22"/>
      <c r="G984" s="3" t="s">
        <v>4</v>
      </c>
      <c r="H984" s="3" t="s">
        <v>485</v>
      </c>
      <c r="I984" s="4">
        <v>2.3639391822919467</v>
      </c>
    </row>
    <row r="985" spans="1:9" ht="20.100000000000001" customHeight="1" x14ac:dyDescent="0.25">
      <c r="A985" s="233"/>
      <c r="B985" s="213"/>
      <c r="C985" s="213"/>
      <c r="D985" s="209" t="s">
        <v>79</v>
      </c>
      <c r="E985" s="303" t="s">
        <v>13</v>
      </c>
      <c r="F985" s="217"/>
      <c r="G985" s="3" t="s">
        <v>46</v>
      </c>
      <c r="H985" s="3" t="s">
        <v>485</v>
      </c>
      <c r="I985" s="5">
        <v>328</v>
      </c>
    </row>
    <row r="986" spans="1:9" ht="20.100000000000001" customHeight="1" x14ac:dyDescent="0.25">
      <c r="A986" s="233"/>
      <c r="B986" s="213"/>
      <c r="C986" s="213"/>
      <c r="D986" s="210"/>
      <c r="E986" s="303" t="s">
        <v>65</v>
      </c>
      <c r="F986" s="217"/>
      <c r="G986" s="3" t="s">
        <v>46</v>
      </c>
      <c r="H986" s="3" t="s">
        <v>485</v>
      </c>
      <c r="I986" s="5">
        <v>279</v>
      </c>
    </row>
    <row r="987" spans="1:9" ht="20.100000000000001" customHeight="1" x14ac:dyDescent="0.25">
      <c r="A987" s="233"/>
      <c r="B987" s="213"/>
      <c r="C987" s="213"/>
      <c r="D987" s="56" t="s">
        <v>82</v>
      </c>
      <c r="E987" s="56"/>
      <c r="F987" s="63"/>
      <c r="G987" s="3" t="s">
        <v>4</v>
      </c>
      <c r="H987" s="3" t="s">
        <v>485</v>
      </c>
      <c r="I987" s="4">
        <v>9.3176044392935804</v>
      </c>
    </row>
    <row r="988" spans="1:9" ht="20.100000000000001" customHeight="1" x14ac:dyDescent="0.25">
      <c r="A988" s="233"/>
      <c r="B988" s="213"/>
      <c r="C988" s="213"/>
      <c r="D988" s="209" t="s">
        <v>84</v>
      </c>
      <c r="E988" s="303" t="s">
        <v>13</v>
      </c>
      <c r="F988" s="217"/>
      <c r="G988" s="3" t="s">
        <v>46</v>
      </c>
      <c r="H988" s="3" t="s">
        <v>485</v>
      </c>
      <c r="I988" s="5">
        <v>283</v>
      </c>
    </row>
    <row r="989" spans="1:9" ht="20.100000000000001" customHeight="1" x14ac:dyDescent="0.25">
      <c r="A989" s="233"/>
      <c r="B989" s="213"/>
      <c r="C989" s="213"/>
      <c r="D989" s="210"/>
      <c r="E989" s="303" t="s">
        <v>65</v>
      </c>
      <c r="F989" s="217"/>
      <c r="G989" s="3" t="s">
        <v>46</v>
      </c>
      <c r="H989" s="3" t="s">
        <v>485</v>
      </c>
      <c r="I989" s="5">
        <v>170</v>
      </c>
    </row>
    <row r="990" spans="1:9" ht="20.100000000000001" customHeight="1" x14ac:dyDescent="0.25">
      <c r="A990" s="233"/>
      <c r="B990" s="213"/>
      <c r="C990" s="214"/>
      <c r="D990" s="65" t="s">
        <v>89</v>
      </c>
      <c r="E990" s="65"/>
      <c r="F990" s="129"/>
      <c r="G990" s="3" t="s">
        <v>4</v>
      </c>
      <c r="H990" s="3" t="s">
        <v>485</v>
      </c>
      <c r="I990" s="4">
        <v>6.9536652570016351</v>
      </c>
    </row>
    <row r="991" spans="1:9" ht="20.100000000000001" customHeight="1" x14ac:dyDescent="0.25">
      <c r="A991" s="233"/>
      <c r="B991" s="213"/>
      <c r="C991" s="209" t="s">
        <v>91</v>
      </c>
      <c r="D991" s="324" t="s">
        <v>92</v>
      </c>
      <c r="E991" s="216"/>
      <c r="F991" s="217"/>
      <c r="G991" s="3" t="s">
        <v>46</v>
      </c>
      <c r="H991" s="3" t="s">
        <v>485</v>
      </c>
      <c r="I991" s="5">
        <v>341</v>
      </c>
    </row>
    <row r="992" spans="1:9" ht="20.100000000000001" customHeight="1" x14ac:dyDescent="0.25">
      <c r="A992" s="233"/>
      <c r="B992" s="213"/>
      <c r="C992" s="213"/>
      <c r="D992" s="120"/>
      <c r="E992" s="56" t="s">
        <v>77</v>
      </c>
      <c r="F992" s="22"/>
      <c r="G992" s="3" t="s">
        <v>4</v>
      </c>
      <c r="H992" s="3" t="s">
        <v>485</v>
      </c>
      <c r="I992" s="4">
        <v>5.2344367607893103</v>
      </c>
    </row>
    <row r="993" spans="1:9" ht="20.100000000000001" customHeight="1" x14ac:dyDescent="0.25">
      <c r="A993" s="233"/>
      <c r="B993" s="213"/>
      <c r="C993" s="213"/>
      <c r="D993" s="209" t="s">
        <v>95</v>
      </c>
      <c r="E993" s="303" t="s">
        <v>13</v>
      </c>
      <c r="F993" s="217"/>
      <c r="G993" s="3" t="s">
        <v>46</v>
      </c>
      <c r="H993" s="3" t="s">
        <v>485</v>
      </c>
      <c r="I993" s="5">
        <v>1009</v>
      </c>
    </row>
    <row r="994" spans="1:9" ht="20.100000000000001" customHeight="1" x14ac:dyDescent="0.25">
      <c r="A994" s="233"/>
      <c r="B994" s="213"/>
      <c r="C994" s="213"/>
      <c r="D994" s="211"/>
      <c r="E994" s="303" t="s">
        <v>65</v>
      </c>
      <c r="F994" s="216"/>
      <c r="G994" s="3" t="s">
        <v>46</v>
      </c>
      <c r="H994" s="3" t="s">
        <v>485</v>
      </c>
      <c r="I994" s="5">
        <v>1351</v>
      </c>
    </row>
    <row r="995" spans="1:9" ht="20.100000000000001" customHeight="1" x14ac:dyDescent="0.25">
      <c r="A995" s="233"/>
      <c r="B995" s="213"/>
      <c r="C995" s="213"/>
      <c r="D995" s="65" t="s">
        <v>207</v>
      </c>
      <c r="E995" s="46"/>
      <c r="F995" s="22"/>
      <c r="G995" s="3" t="s">
        <v>4</v>
      </c>
      <c r="H995" s="3" t="s">
        <v>485</v>
      </c>
      <c r="I995" s="4">
        <v>36.226600455902556</v>
      </c>
    </row>
    <row r="996" spans="1:9" ht="20.100000000000001" customHeight="1" x14ac:dyDescent="0.25">
      <c r="A996" s="233"/>
      <c r="B996" s="213"/>
      <c r="C996" s="213"/>
      <c r="D996" s="322" t="s">
        <v>68</v>
      </c>
      <c r="E996" s="56" t="s">
        <v>13</v>
      </c>
      <c r="F996" s="63"/>
      <c r="G996" s="3" t="s">
        <v>46</v>
      </c>
      <c r="H996" s="3" t="s">
        <v>485</v>
      </c>
      <c r="I996" s="5">
        <v>895</v>
      </c>
    </row>
    <row r="997" spans="1:9" ht="20.100000000000001" customHeight="1" x14ac:dyDescent="0.25">
      <c r="A997" s="233"/>
      <c r="B997" s="213"/>
      <c r="C997" s="213"/>
      <c r="D997" s="323"/>
      <c r="E997" s="56" t="s">
        <v>65</v>
      </c>
      <c r="F997" s="63"/>
      <c r="G997" s="3" t="s">
        <v>46</v>
      </c>
      <c r="H997" s="3" t="s">
        <v>485</v>
      </c>
      <c r="I997" s="5">
        <v>1124</v>
      </c>
    </row>
    <row r="998" spans="1:9" ht="20.100000000000001" customHeight="1" x14ac:dyDescent="0.25">
      <c r="A998" s="233"/>
      <c r="B998" s="214"/>
      <c r="C998" s="214"/>
      <c r="D998" s="65" t="s">
        <v>71</v>
      </c>
      <c r="E998" s="46"/>
      <c r="F998" s="63"/>
      <c r="G998" s="3" t="s">
        <v>4</v>
      </c>
      <c r="H998" s="3" t="s">
        <v>485</v>
      </c>
      <c r="I998" s="4">
        <v>30.992163695113248</v>
      </c>
    </row>
    <row r="999" spans="1:9" ht="20.100000000000001" customHeight="1" x14ac:dyDescent="0.25">
      <c r="A999" s="233"/>
      <c r="B999" s="209" t="s">
        <v>94</v>
      </c>
      <c r="C999" s="325" t="s">
        <v>73</v>
      </c>
      <c r="D999" s="326"/>
      <c r="E999" s="326"/>
      <c r="F999" s="327"/>
      <c r="G999" s="3" t="s">
        <v>46</v>
      </c>
      <c r="H999" s="3" t="s">
        <v>485</v>
      </c>
      <c r="I999" s="5">
        <v>2795</v>
      </c>
    </row>
    <row r="1000" spans="1:9" ht="20.100000000000001" customHeight="1" x14ac:dyDescent="0.25">
      <c r="A1000" s="233"/>
      <c r="B1000" s="210"/>
      <c r="C1000" s="209" t="s">
        <v>75</v>
      </c>
      <c r="D1000" s="324" t="s">
        <v>76</v>
      </c>
      <c r="E1000" s="216"/>
      <c r="F1000" s="217"/>
      <c r="G1000" s="3" t="s">
        <v>46</v>
      </c>
      <c r="H1000" s="3" t="s">
        <v>485</v>
      </c>
      <c r="I1000" s="5">
        <v>585</v>
      </c>
    </row>
    <row r="1001" spans="1:9" ht="20.100000000000001" customHeight="1" x14ac:dyDescent="0.25">
      <c r="A1001" s="233"/>
      <c r="B1001" s="210"/>
      <c r="C1001" s="210"/>
      <c r="D1001" s="40"/>
      <c r="E1001" s="56" t="s">
        <v>77</v>
      </c>
      <c r="F1001" s="41"/>
      <c r="G1001" s="3" t="s">
        <v>4</v>
      </c>
      <c r="H1001" s="3" t="s">
        <v>485</v>
      </c>
      <c r="I1001" s="4">
        <v>3.1171986774551939</v>
      </c>
    </row>
    <row r="1002" spans="1:9" ht="20.100000000000001" customHeight="1" x14ac:dyDescent="0.25">
      <c r="A1002" s="233"/>
      <c r="B1002" s="210"/>
      <c r="C1002" s="210"/>
      <c r="D1002" s="209" t="s">
        <v>79</v>
      </c>
      <c r="E1002" s="303" t="s">
        <v>13</v>
      </c>
      <c r="F1002" s="217"/>
      <c r="G1002" s="3" t="s">
        <v>46</v>
      </c>
      <c r="H1002" s="3" t="s">
        <v>485</v>
      </c>
      <c r="I1002" s="5">
        <v>900</v>
      </c>
    </row>
    <row r="1003" spans="1:9" ht="20.100000000000001" customHeight="1" x14ac:dyDescent="0.25">
      <c r="A1003" s="233"/>
      <c r="B1003" s="210"/>
      <c r="C1003" s="210"/>
      <c r="D1003" s="210"/>
      <c r="E1003" s="303" t="s">
        <v>65</v>
      </c>
      <c r="F1003" s="217"/>
      <c r="G1003" s="3" t="s">
        <v>46</v>
      </c>
      <c r="H1003" s="3" t="s">
        <v>485</v>
      </c>
      <c r="I1003" s="5">
        <v>807</v>
      </c>
    </row>
    <row r="1004" spans="1:9" ht="20.100000000000001" customHeight="1" x14ac:dyDescent="0.25">
      <c r="A1004" s="233"/>
      <c r="B1004" s="210"/>
      <c r="C1004" s="210"/>
      <c r="D1004" s="56" t="s">
        <v>82</v>
      </c>
      <c r="E1004" s="56"/>
      <c r="F1004" s="63"/>
      <c r="G1004" s="3" t="s">
        <v>4</v>
      </c>
      <c r="H1004" s="3" t="s">
        <v>485</v>
      </c>
      <c r="I1004" s="4">
        <v>9.0958258844718198</v>
      </c>
    </row>
    <row r="1005" spans="1:9" ht="20.100000000000001" customHeight="1" x14ac:dyDescent="0.25">
      <c r="A1005" s="233"/>
      <c r="B1005" s="210"/>
      <c r="C1005" s="210"/>
      <c r="D1005" s="209" t="s">
        <v>84</v>
      </c>
      <c r="E1005" s="303" t="s">
        <v>13</v>
      </c>
      <c r="F1005" s="217"/>
      <c r="G1005" s="3" t="s">
        <v>46</v>
      </c>
      <c r="H1005" s="3" t="s">
        <v>485</v>
      </c>
      <c r="I1005" s="5">
        <v>704</v>
      </c>
    </row>
    <row r="1006" spans="1:9" ht="20.100000000000001" customHeight="1" x14ac:dyDescent="0.25">
      <c r="A1006" s="233"/>
      <c r="B1006" s="210"/>
      <c r="C1006" s="210"/>
      <c r="D1006" s="210"/>
      <c r="E1006" s="303" t="s">
        <v>65</v>
      </c>
      <c r="F1006" s="217"/>
      <c r="G1006" s="3" t="s">
        <v>46</v>
      </c>
      <c r="H1006" s="3" t="s">
        <v>485</v>
      </c>
      <c r="I1006" s="5">
        <v>418</v>
      </c>
    </row>
    <row r="1007" spans="1:9" ht="20.100000000000001" customHeight="1" x14ac:dyDescent="0.25">
      <c r="A1007" s="233"/>
      <c r="B1007" s="210"/>
      <c r="C1007" s="211"/>
      <c r="D1007" s="65" t="s">
        <v>89</v>
      </c>
      <c r="E1007" s="65"/>
      <c r="F1007" s="129"/>
      <c r="G1007" s="3" t="s">
        <v>4</v>
      </c>
      <c r="H1007" s="3" t="s">
        <v>485</v>
      </c>
      <c r="I1007" s="4">
        <v>5.9786272070166282</v>
      </c>
    </row>
    <row r="1008" spans="1:9" ht="20.100000000000001" customHeight="1" x14ac:dyDescent="0.25">
      <c r="A1008" s="233"/>
      <c r="B1008" s="210"/>
      <c r="C1008" s="209" t="s">
        <v>91</v>
      </c>
      <c r="D1008" s="324" t="s">
        <v>92</v>
      </c>
      <c r="E1008" s="216"/>
      <c r="F1008" s="217"/>
      <c r="G1008" s="3" t="s">
        <v>46</v>
      </c>
      <c r="H1008" s="3" t="s">
        <v>485</v>
      </c>
      <c r="I1008" s="5">
        <v>2210</v>
      </c>
    </row>
    <row r="1009" spans="1:11" ht="20.100000000000001" customHeight="1" x14ac:dyDescent="0.25">
      <c r="A1009" s="271"/>
      <c r="B1009" s="211"/>
      <c r="C1009" s="211"/>
      <c r="D1009" s="120"/>
      <c r="E1009" s="56" t="s">
        <v>77</v>
      </c>
      <c r="F1009" s="42"/>
      <c r="G1009" s="3" t="s">
        <v>4</v>
      </c>
      <c r="H1009" s="3" t="s">
        <v>485</v>
      </c>
      <c r="I1009" s="4">
        <v>11.77608389260851</v>
      </c>
    </row>
    <row r="1010" spans="1:11" s="132" customFormat="1" ht="50.1" customHeight="1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K1010"/>
    </row>
    <row r="1011" spans="1:11" ht="20.100000000000001" customHeight="1" x14ac:dyDescent="0.25">
      <c r="A1011" s="197" t="s">
        <v>86</v>
      </c>
      <c r="B1011" s="209" t="s">
        <v>94</v>
      </c>
      <c r="C1011" s="209" t="s">
        <v>91</v>
      </c>
      <c r="D1011" s="209" t="s">
        <v>95</v>
      </c>
      <c r="E1011" s="303" t="s">
        <v>13</v>
      </c>
      <c r="F1011" s="217"/>
      <c r="G1011" s="3" t="s">
        <v>46</v>
      </c>
      <c r="H1011" s="3" t="s">
        <v>485</v>
      </c>
      <c r="I1011" s="5">
        <v>4195</v>
      </c>
    </row>
    <row r="1012" spans="1:11" ht="20.100000000000001" customHeight="1" x14ac:dyDescent="0.25">
      <c r="A1012" s="233"/>
      <c r="B1012" s="213"/>
      <c r="C1012" s="210"/>
      <c r="D1012" s="211"/>
      <c r="E1012" s="303" t="s">
        <v>65</v>
      </c>
      <c r="F1012" s="216"/>
      <c r="G1012" s="3" t="s">
        <v>46</v>
      </c>
      <c r="H1012" s="3" t="s">
        <v>485</v>
      </c>
      <c r="I1012" s="5">
        <v>5071</v>
      </c>
    </row>
    <row r="1013" spans="1:11" ht="20.100000000000001" customHeight="1" x14ac:dyDescent="0.25">
      <c r="A1013" s="233"/>
      <c r="B1013" s="213"/>
      <c r="C1013" s="210"/>
      <c r="D1013" s="65" t="s">
        <v>207</v>
      </c>
      <c r="E1013" s="46"/>
      <c r="F1013" s="22"/>
      <c r="G1013" s="3" t="s">
        <v>4</v>
      </c>
      <c r="H1013" s="3" t="s">
        <v>485</v>
      </c>
      <c r="I1013" s="4">
        <v>49.374295632991149</v>
      </c>
    </row>
    <row r="1014" spans="1:11" ht="20.100000000000001" customHeight="1" x14ac:dyDescent="0.25">
      <c r="A1014" s="233"/>
      <c r="B1014" s="213"/>
      <c r="C1014" s="210"/>
      <c r="D1014" s="322" t="s">
        <v>68</v>
      </c>
      <c r="E1014" s="56" t="s">
        <v>13</v>
      </c>
      <c r="F1014" s="63"/>
      <c r="G1014" s="3" t="s">
        <v>46</v>
      </c>
      <c r="H1014" s="3" t="s">
        <v>485</v>
      </c>
      <c r="I1014" s="5">
        <v>3156</v>
      </c>
    </row>
    <row r="1015" spans="1:11" ht="20.100000000000001" customHeight="1" x14ac:dyDescent="0.25">
      <c r="A1015" s="233"/>
      <c r="B1015" s="213"/>
      <c r="C1015" s="210"/>
      <c r="D1015" s="323"/>
      <c r="E1015" s="56" t="s">
        <v>65</v>
      </c>
      <c r="F1015" s="63"/>
      <c r="G1015" s="3" t="s">
        <v>46</v>
      </c>
      <c r="H1015" s="3" t="s">
        <v>485</v>
      </c>
      <c r="I1015" s="5">
        <v>3900</v>
      </c>
    </row>
    <row r="1016" spans="1:11" ht="20.100000000000001" customHeight="1" x14ac:dyDescent="0.25">
      <c r="A1016" s="233"/>
      <c r="B1016" s="214"/>
      <c r="C1016" s="211"/>
      <c r="D1016" s="65" t="s">
        <v>71</v>
      </c>
      <c r="E1016" s="46"/>
      <c r="F1016" s="63"/>
      <c r="G1016" s="3" t="s">
        <v>4</v>
      </c>
      <c r="H1016" s="3" t="s">
        <v>485</v>
      </c>
      <c r="I1016" s="4">
        <v>37.598211740382645</v>
      </c>
    </row>
    <row r="1017" spans="1:11" ht="20.100000000000001" customHeight="1" x14ac:dyDescent="0.25">
      <c r="A1017" s="233"/>
      <c r="B1017" s="209" t="s">
        <v>125</v>
      </c>
      <c r="C1017" s="325" t="s">
        <v>73</v>
      </c>
      <c r="D1017" s="326"/>
      <c r="E1017" s="326"/>
      <c r="F1017" s="327"/>
      <c r="G1017" s="3" t="s">
        <v>46</v>
      </c>
      <c r="H1017" s="3" t="s">
        <v>485</v>
      </c>
      <c r="I1017" s="5">
        <v>1207</v>
      </c>
    </row>
    <row r="1018" spans="1:11" ht="20.100000000000001" customHeight="1" x14ac:dyDescent="0.25">
      <c r="A1018" s="233"/>
      <c r="B1018" s="213"/>
      <c r="C1018" s="209" t="s">
        <v>75</v>
      </c>
      <c r="D1018" s="324" t="s">
        <v>76</v>
      </c>
      <c r="E1018" s="216"/>
      <c r="F1018" s="217"/>
      <c r="G1018" s="3" t="s">
        <v>46</v>
      </c>
      <c r="H1018" s="3" t="s">
        <v>485</v>
      </c>
      <c r="I1018" s="5">
        <v>843</v>
      </c>
    </row>
    <row r="1019" spans="1:11" ht="20.100000000000001" customHeight="1" x14ac:dyDescent="0.25">
      <c r="A1019" s="233"/>
      <c r="B1019" s="213"/>
      <c r="C1019" s="213"/>
      <c r="D1019" s="40"/>
      <c r="E1019" s="56" t="s">
        <v>77</v>
      </c>
      <c r="F1019" s="22"/>
      <c r="G1019" s="3" t="s">
        <v>4</v>
      </c>
      <c r="H1019" s="3" t="s">
        <v>485</v>
      </c>
      <c r="I1019" s="4">
        <v>3.9973730193917638</v>
      </c>
    </row>
    <row r="1020" spans="1:11" ht="20.100000000000001" customHeight="1" x14ac:dyDescent="0.25">
      <c r="A1020" s="233"/>
      <c r="B1020" s="213"/>
      <c r="C1020" s="213"/>
      <c r="D1020" s="209" t="s">
        <v>79</v>
      </c>
      <c r="E1020" s="303" t="s">
        <v>13</v>
      </c>
      <c r="F1020" s="217"/>
      <c r="G1020" s="3" t="s">
        <v>46</v>
      </c>
      <c r="H1020" s="3" t="s">
        <v>485</v>
      </c>
      <c r="I1020" s="5">
        <v>982</v>
      </c>
    </row>
    <row r="1021" spans="1:11" ht="20.100000000000001" customHeight="1" x14ac:dyDescent="0.25">
      <c r="A1021" s="233"/>
      <c r="B1021" s="213"/>
      <c r="C1021" s="213"/>
      <c r="D1021" s="210"/>
      <c r="E1021" s="303" t="s">
        <v>65</v>
      </c>
      <c r="F1021" s="217"/>
      <c r="G1021" s="3" t="s">
        <v>46</v>
      </c>
      <c r="H1021" s="3" t="s">
        <v>485</v>
      </c>
      <c r="I1021" s="5">
        <v>930</v>
      </c>
    </row>
    <row r="1022" spans="1:11" ht="20.100000000000001" customHeight="1" x14ac:dyDescent="0.25">
      <c r="A1022" s="233"/>
      <c r="B1022" s="213"/>
      <c r="C1022" s="213"/>
      <c r="D1022" s="56" t="s">
        <v>82</v>
      </c>
      <c r="E1022" s="56"/>
      <c r="F1022" s="63"/>
      <c r="G1022" s="3" t="s">
        <v>4</v>
      </c>
      <c r="H1022" s="3" t="s">
        <v>485</v>
      </c>
      <c r="I1022" s="4">
        <v>9.0664023879917579</v>
      </c>
    </row>
    <row r="1023" spans="1:11" ht="20.100000000000001" customHeight="1" x14ac:dyDescent="0.25">
      <c r="A1023" s="233"/>
      <c r="B1023" s="213"/>
      <c r="C1023" s="213"/>
      <c r="D1023" s="209" t="s">
        <v>84</v>
      </c>
      <c r="E1023" s="303" t="s">
        <v>13</v>
      </c>
      <c r="F1023" s="217"/>
      <c r="G1023" s="3" t="s">
        <v>46</v>
      </c>
      <c r="H1023" s="3" t="s">
        <v>485</v>
      </c>
      <c r="I1023" s="5">
        <v>659</v>
      </c>
    </row>
    <row r="1024" spans="1:11" ht="20.100000000000001" customHeight="1" x14ac:dyDescent="0.25">
      <c r="A1024" s="233"/>
      <c r="B1024" s="213"/>
      <c r="C1024" s="213"/>
      <c r="D1024" s="210"/>
      <c r="E1024" s="303" t="s">
        <v>65</v>
      </c>
      <c r="F1024" s="217"/>
      <c r="G1024" s="3" t="s">
        <v>46</v>
      </c>
      <c r="H1024" s="3" t="s">
        <v>485</v>
      </c>
      <c r="I1024" s="5">
        <v>410</v>
      </c>
    </row>
    <row r="1025" spans="1:9" ht="20.100000000000001" customHeight="1" x14ac:dyDescent="0.25">
      <c r="A1025" s="233"/>
      <c r="B1025" s="213"/>
      <c r="C1025" s="214"/>
      <c r="D1025" s="65" t="s">
        <v>89</v>
      </c>
      <c r="E1025" s="65"/>
      <c r="F1025" s="129"/>
      <c r="G1025" s="3" t="s">
        <v>4</v>
      </c>
      <c r="H1025" s="3" t="s">
        <v>485</v>
      </c>
      <c r="I1025" s="4">
        <v>5.0690293685999954</v>
      </c>
    </row>
    <row r="1026" spans="1:9" ht="20.100000000000001" customHeight="1" x14ac:dyDescent="0.25">
      <c r="A1026" s="233"/>
      <c r="B1026" s="213"/>
      <c r="C1026" s="209" t="s">
        <v>91</v>
      </c>
      <c r="D1026" s="324" t="s">
        <v>92</v>
      </c>
      <c r="E1026" s="216"/>
      <c r="F1026" s="217"/>
      <c r="G1026" s="3" t="s">
        <v>46</v>
      </c>
      <c r="H1026" s="3" t="s">
        <v>485</v>
      </c>
      <c r="I1026" s="5">
        <v>364</v>
      </c>
    </row>
    <row r="1027" spans="1:9" ht="20.100000000000001" customHeight="1" x14ac:dyDescent="0.25">
      <c r="A1027" s="233"/>
      <c r="B1027" s="213"/>
      <c r="C1027" s="213"/>
      <c r="D1027" s="120"/>
      <c r="E1027" s="56" t="s">
        <v>77</v>
      </c>
      <c r="F1027" s="22"/>
      <c r="G1027" s="3" t="s">
        <v>26</v>
      </c>
      <c r="H1027" s="3" t="s">
        <v>485</v>
      </c>
      <c r="I1027" s="4">
        <v>1.7260305801406903</v>
      </c>
    </row>
    <row r="1028" spans="1:9" ht="20.100000000000001" customHeight="1" x14ac:dyDescent="0.25">
      <c r="A1028" s="233"/>
      <c r="B1028" s="213"/>
      <c r="C1028" s="213"/>
      <c r="D1028" s="209" t="s">
        <v>95</v>
      </c>
      <c r="E1028" s="303" t="s">
        <v>13</v>
      </c>
      <c r="F1028" s="217"/>
      <c r="G1028" s="3" t="s">
        <v>46</v>
      </c>
      <c r="H1028" s="3" t="s">
        <v>485</v>
      </c>
      <c r="I1028" s="5">
        <v>3330</v>
      </c>
    </row>
    <row r="1029" spans="1:9" ht="20.100000000000001" customHeight="1" x14ac:dyDescent="0.25">
      <c r="A1029" s="233"/>
      <c r="B1029" s="213"/>
      <c r="C1029" s="213"/>
      <c r="D1029" s="211"/>
      <c r="E1029" s="303" t="s">
        <v>65</v>
      </c>
      <c r="F1029" s="216"/>
      <c r="G1029" s="3" t="s">
        <v>46</v>
      </c>
      <c r="H1029" s="3" t="s">
        <v>485</v>
      </c>
      <c r="I1029" s="5">
        <v>4225</v>
      </c>
    </row>
    <row r="1030" spans="1:9" ht="20.100000000000001" customHeight="1" x14ac:dyDescent="0.25">
      <c r="A1030" s="233"/>
      <c r="B1030" s="213"/>
      <c r="C1030" s="213"/>
      <c r="D1030" s="65" t="s">
        <v>207</v>
      </c>
      <c r="E1030" s="46"/>
      <c r="F1030" s="22"/>
      <c r="G1030" s="3" t="s">
        <v>4</v>
      </c>
      <c r="H1030" s="3" t="s">
        <v>485</v>
      </c>
      <c r="I1030" s="4">
        <v>35.824618222425592</v>
      </c>
    </row>
    <row r="1031" spans="1:9" ht="20.100000000000001" customHeight="1" x14ac:dyDescent="0.25">
      <c r="A1031" s="233"/>
      <c r="B1031" s="213"/>
      <c r="C1031" s="213"/>
      <c r="D1031" s="322" t="s">
        <v>68</v>
      </c>
      <c r="E1031" s="56" t="s">
        <v>13</v>
      </c>
      <c r="F1031" s="63"/>
      <c r="G1031" s="3" t="s">
        <v>46</v>
      </c>
      <c r="H1031" s="3" t="s">
        <v>485</v>
      </c>
      <c r="I1031" s="5">
        <v>3237</v>
      </c>
    </row>
    <row r="1032" spans="1:9" ht="20.100000000000001" customHeight="1" x14ac:dyDescent="0.25">
      <c r="A1032" s="233"/>
      <c r="B1032" s="213"/>
      <c r="C1032" s="213"/>
      <c r="D1032" s="323"/>
      <c r="E1032" s="56" t="s">
        <v>65</v>
      </c>
      <c r="F1032" s="63"/>
      <c r="G1032" s="3" t="s">
        <v>46</v>
      </c>
      <c r="H1032" s="3" t="s">
        <v>485</v>
      </c>
      <c r="I1032" s="5">
        <v>3954</v>
      </c>
    </row>
    <row r="1033" spans="1:9" ht="20.100000000000001" customHeight="1" x14ac:dyDescent="0.25">
      <c r="A1033" s="233"/>
      <c r="B1033" s="214"/>
      <c r="C1033" s="214"/>
      <c r="D1033" s="65" t="s">
        <v>71</v>
      </c>
      <c r="E1033" s="46"/>
      <c r="F1033" s="63"/>
      <c r="G1033" s="3" t="s">
        <v>4</v>
      </c>
      <c r="H1033" s="3" t="s">
        <v>485</v>
      </c>
      <c r="I1033" s="4">
        <v>34.098587642284905</v>
      </c>
    </row>
    <row r="1034" spans="1:9" ht="20.100000000000001" customHeight="1" x14ac:dyDescent="0.25">
      <c r="A1034" s="233"/>
      <c r="B1034" s="209" t="s">
        <v>96</v>
      </c>
      <c r="C1034" s="325" t="s">
        <v>73</v>
      </c>
      <c r="D1034" s="326"/>
      <c r="E1034" s="326"/>
      <c r="F1034" s="327"/>
      <c r="G1034" s="3" t="s">
        <v>46</v>
      </c>
      <c r="H1034" s="3" t="s">
        <v>485</v>
      </c>
      <c r="I1034" s="5">
        <v>154</v>
      </c>
    </row>
    <row r="1035" spans="1:9" ht="20.100000000000001" customHeight="1" x14ac:dyDescent="0.25">
      <c r="A1035" s="233"/>
      <c r="B1035" s="210"/>
      <c r="C1035" s="209" t="s">
        <v>75</v>
      </c>
      <c r="D1035" s="324" t="s">
        <v>76</v>
      </c>
      <c r="E1035" s="216"/>
      <c r="F1035" s="217"/>
      <c r="G1035" s="3" t="s">
        <v>46</v>
      </c>
      <c r="H1035" s="3" t="s">
        <v>485</v>
      </c>
      <c r="I1035" s="5">
        <v>-23</v>
      </c>
    </row>
    <row r="1036" spans="1:9" ht="20.100000000000001" customHeight="1" x14ac:dyDescent="0.25">
      <c r="A1036" s="233"/>
      <c r="B1036" s="210"/>
      <c r="C1036" s="210"/>
      <c r="D1036" s="40"/>
      <c r="E1036" s="56" t="s">
        <v>77</v>
      </c>
      <c r="F1036" s="41"/>
      <c r="G1036" s="3" t="s">
        <v>4</v>
      </c>
      <c r="H1036" s="3" t="s">
        <v>485</v>
      </c>
      <c r="I1036" s="4">
        <v>-2.1155261221486388</v>
      </c>
    </row>
    <row r="1037" spans="1:9" ht="20.100000000000001" customHeight="1" x14ac:dyDescent="0.25">
      <c r="A1037" s="233"/>
      <c r="B1037" s="210"/>
      <c r="C1037" s="210"/>
      <c r="D1037" s="209" t="s">
        <v>79</v>
      </c>
      <c r="E1037" s="303" t="s">
        <v>13</v>
      </c>
      <c r="F1037" s="217"/>
      <c r="G1037" s="3" t="s">
        <v>46</v>
      </c>
      <c r="H1037" s="3" t="s">
        <v>485</v>
      </c>
      <c r="I1037" s="5">
        <v>41</v>
      </c>
    </row>
    <row r="1038" spans="1:9" ht="20.100000000000001" customHeight="1" x14ac:dyDescent="0.25">
      <c r="A1038" s="233"/>
      <c r="B1038" s="210"/>
      <c r="C1038" s="210"/>
      <c r="D1038" s="210"/>
      <c r="E1038" s="303" t="s">
        <v>65</v>
      </c>
      <c r="F1038" s="217"/>
      <c r="G1038" s="3" t="s">
        <v>46</v>
      </c>
      <c r="H1038" s="3" t="s">
        <v>485</v>
      </c>
      <c r="I1038" s="5">
        <v>51</v>
      </c>
    </row>
    <row r="1039" spans="1:9" ht="20.100000000000001" customHeight="1" x14ac:dyDescent="0.25">
      <c r="A1039" s="233"/>
      <c r="B1039" s="210"/>
      <c r="C1039" s="210"/>
      <c r="D1039" s="56" t="s">
        <v>82</v>
      </c>
      <c r="E1039" s="56"/>
      <c r="F1039" s="63"/>
      <c r="G1039" s="3" t="s">
        <v>4</v>
      </c>
      <c r="H1039" s="3" t="s">
        <v>485</v>
      </c>
      <c r="I1039" s="4">
        <v>8.4621044885945551</v>
      </c>
    </row>
    <row r="1040" spans="1:9" ht="20.100000000000001" customHeight="1" x14ac:dyDescent="0.25">
      <c r="A1040" s="233"/>
      <c r="B1040" s="210"/>
      <c r="C1040" s="210"/>
      <c r="D1040" s="218" t="s">
        <v>360</v>
      </c>
      <c r="E1040" s="303" t="s">
        <v>13</v>
      </c>
      <c r="F1040" s="217"/>
      <c r="G1040" s="3" t="s">
        <v>46</v>
      </c>
      <c r="H1040" s="3" t="s">
        <v>485</v>
      </c>
      <c r="I1040" s="5">
        <v>73</v>
      </c>
    </row>
    <row r="1041" spans="1:11" ht="20.100000000000001" customHeight="1" x14ac:dyDescent="0.25">
      <c r="A1041" s="233"/>
      <c r="B1041" s="210"/>
      <c r="C1041" s="210"/>
      <c r="D1041" s="219"/>
      <c r="E1041" s="303" t="s">
        <v>65</v>
      </c>
      <c r="F1041" s="217"/>
      <c r="G1041" s="3" t="s">
        <v>46</v>
      </c>
      <c r="H1041" s="3" t="s">
        <v>485</v>
      </c>
      <c r="I1041" s="5">
        <v>42</v>
      </c>
    </row>
    <row r="1042" spans="1:11" ht="20.100000000000001" customHeight="1" x14ac:dyDescent="0.25">
      <c r="A1042" s="233"/>
      <c r="B1042" s="210"/>
      <c r="C1042" s="211"/>
      <c r="D1042" s="65" t="s">
        <v>89</v>
      </c>
      <c r="E1042" s="65"/>
      <c r="F1042" s="129"/>
      <c r="G1042" s="3" t="s">
        <v>4</v>
      </c>
      <c r="H1042" s="3" t="s">
        <v>485</v>
      </c>
      <c r="I1042" s="4">
        <v>10.577630610743194</v>
      </c>
    </row>
    <row r="1043" spans="1:11" ht="20.100000000000001" customHeight="1" x14ac:dyDescent="0.25">
      <c r="A1043" s="233"/>
      <c r="B1043" s="210"/>
      <c r="C1043" s="209" t="s">
        <v>91</v>
      </c>
      <c r="D1043" s="324" t="s">
        <v>92</v>
      </c>
      <c r="E1043" s="216"/>
      <c r="F1043" s="217"/>
      <c r="G1043" s="3" t="s">
        <v>46</v>
      </c>
      <c r="H1043" s="3" t="s">
        <v>485</v>
      </c>
      <c r="I1043" s="5">
        <v>177</v>
      </c>
    </row>
    <row r="1044" spans="1:11" ht="20.100000000000001" customHeight="1" x14ac:dyDescent="0.25">
      <c r="A1044" s="233"/>
      <c r="B1044" s="210"/>
      <c r="C1044" s="210"/>
      <c r="D1044" s="120"/>
      <c r="E1044" s="56" t="s">
        <v>77</v>
      </c>
      <c r="F1044" s="41"/>
      <c r="G1044" s="3" t="s">
        <v>4</v>
      </c>
      <c r="H1044" s="3" t="s">
        <v>485</v>
      </c>
      <c r="I1044" s="4">
        <v>16.280353200883003</v>
      </c>
    </row>
    <row r="1045" spans="1:11" ht="20.100000000000001" customHeight="1" x14ac:dyDescent="0.25">
      <c r="A1045" s="271"/>
      <c r="B1045" s="211"/>
      <c r="C1045" s="211"/>
      <c r="D1045" s="108" t="s">
        <v>95</v>
      </c>
      <c r="E1045" s="303" t="s">
        <v>13</v>
      </c>
      <c r="F1045" s="217"/>
      <c r="G1045" s="3" t="s">
        <v>46</v>
      </c>
      <c r="H1045" s="3" t="s">
        <v>485</v>
      </c>
      <c r="I1045" s="5">
        <v>301</v>
      </c>
    </row>
    <row r="1046" spans="1:11" s="132" customFormat="1" ht="50.1" customHeight="1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K1046"/>
    </row>
    <row r="1047" spans="1:11" ht="20.100000000000001" customHeight="1" x14ac:dyDescent="0.25">
      <c r="A1047" s="301" t="s">
        <v>66</v>
      </c>
      <c r="B1047" s="209" t="s">
        <v>96</v>
      </c>
      <c r="C1047" s="210" t="s">
        <v>91</v>
      </c>
      <c r="D1047" s="106" t="s">
        <v>95</v>
      </c>
      <c r="E1047" s="307" t="s">
        <v>65</v>
      </c>
      <c r="F1047" s="308"/>
      <c r="G1047" s="3" t="s">
        <v>46</v>
      </c>
      <c r="H1047" s="3" t="s">
        <v>485</v>
      </c>
      <c r="I1047" s="5">
        <v>301</v>
      </c>
    </row>
    <row r="1048" spans="1:11" ht="20.100000000000001" customHeight="1" x14ac:dyDescent="0.25">
      <c r="A1048" s="301"/>
      <c r="B1048" s="210"/>
      <c r="C1048" s="210"/>
      <c r="D1048" s="65" t="s">
        <v>207</v>
      </c>
      <c r="E1048" s="46"/>
      <c r="F1048" s="22"/>
      <c r="G1048" s="3" t="s">
        <v>4</v>
      </c>
      <c r="H1048" s="3" t="s">
        <v>485</v>
      </c>
      <c r="I1048" s="4">
        <v>55.37159676232524</v>
      </c>
    </row>
    <row r="1049" spans="1:11" ht="20.100000000000001" customHeight="1" x14ac:dyDescent="0.25">
      <c r="A1049" s="301"/>
      <c r="B1049" s="210"/>
      <c r="C1049" s="210"/>
      <c r="D1049" s="322" t="s">
        <v>68</v>
      </c>
      <c r="E1049" s="56" t="s">
        <v>13</v>
      </c>
      <c r="F1049" s="63"/>
      <c r="G1049" s="3" t="s">
        <v>46</v>
      </c>
      <c r="H1049" s="3" t="s">
        <v>485</v>
      </c>
      <c r="I1049" s="5">
        <v>197</v>
      </c>
    </row>
    <row r="1050" spans="1:11" ht="20.100000000000001" customHeight="1" x14ac:dyDescent="0.25">
      <c r="A1050" s="301"/>
      <c r="B1050" s="210"/>
      <c r="C1050" s="210"/>
      <c r="D1050" s="323"/>
      <c r="E1050" s="56" t="s">
        <v>65</v>
      </c>
      <c r="F1050" s="63"/>
      <c r="G1050" s="3" t="s">
        <v>46</v>
      </c>
      <c r="H1050" s="3" t="s">
        <v>485</v>
      </c>
      <c r="I1050" s="5">
        <v>228</v>
      </c>
    </row>
    <row r="1051" spans="1:11" ht="20.100000000000001" customHeight="1" x14ac:dyDescent="0.25">
      <c r="A1051" s="301"/>
      <c r="B1051" s="211"/>
      <c r="C1051" s="211"/>
      <c r="D1051" s="65" t="s">
        <v>71</v>
      </c>
      <c r="E1051" s="46"/>
      <c r="F1051" s="63"/>
      <c r="G1051" s="3" t="s">
        <v>4</v>
      </c>
      <c r="H1051" s="3" t="s">
        <v>485</v>
      </c>
      <c r="I1051" s="4">
        <v>39.091243561442241</v>
      </c>
    </row>
    <row r="1052" spans="1:11" ht="20.100000000000001" customHeight="1" x14ac:dyDescent="0.25">
      <c r="A1052" s="300" t="s">
        <v>19</v>
      </c>
      <c r="B1052" s="231"/>
      <c r="C1052" s="317" t="s">
        <v>30</v>
      </c>
      <c r="D1052" s="216"/>
      <c r="E1052" s="216"/>
      <c r="F1052" s="217"/>
      <c r="G1052" s="3" t="s">
        <v>251</v>
      </c>
      <c r="H1052" s="3" t="s">
        <v>498</v>
      </c>
      <c r="I1052" s="30">
        <v>80.11</v>
      </c>
    </row>
    <row r="1053" spans="1:11" ht="20.100000000000001" customHeight="1" x14ac:dyDescent="0.25">
      <c r="A1053" s="316"/>
      <c r="B1053" s="233"/>
      <c r="C1053" s="317" t="s">
        <v>13</v>
      </c>
      <c r="D1053" s="216"/>
      <c r="E1053" s="216"/>
      <c r="F1053" s="217"/>
      <c r="G1053" s="3" t="s">
        <v>251</v>
      </c>
      <c r="H1053" s="3" t="s">
        <v>498</v>
      </c>
      <c r="I1053" s="30">
        <v>77.19</v>
      </c>
    </row>
    <row r="1054" spans="1:11" ht="20.100000000000001" customHeight="1" x14ac:dyDescent="0.25">
      <c r="A1054" s="308"/>
      <c r="B1054" s="271"/>
      <c r="C1054" s="317" t="s">
        <v>65</v>
      </c>
      <c r="D1054" s="216"/>
      <c r="E1054" s="216"/>
      <c r="F1054" s="217"/>
      <c r="G1054" s="3" t="s">
        <v>251</v>
      </c>
      <c r="H1054" s="3" t="s">
        <v>498</v>
      </c>
      <c r="I1054" s="30">
        <v>83.12</v>
      </c>
    </row>
    <row r="1055" spans="1:11" ht="20.100000000000001" customHeight="1" x14ac:dyDescent="0.25">
      <c r="A1055" s="204" t="s">
        <v>97</v>
      </c>
      <c r="B1055" s="318" t="s">
        <v>6</v>
      </c>
      <c r="C1055" s="319"/>
      <c r="D1055" s="319"/>
      <c r="E1055" s="319"/>
      <c r="F1055" s="320"/>
      <c r="G1055" s="3" t="s">
        <v>46</v>
      </c>
      <c r="H1055" s="3" t="s">
        <v>484</v>
      </c>
      <c r="I1055" s="5">
        <v>100414</v>
      </c>
    </row>
    <row r="1056" spans="1:11" ht="20.100000000000001" customHeight="1" x14ac:dyDescent="0.25">
      <c r="A1056" s="204"/>
      <c r="B1056" s="203" t="s">
        <v>277</v>
      </c>
      <c r="C1056" s="303" t="s">
        <v>13</v>
      </c>
      <c r="D1056" s="216"/>
      <c r="E1056" s="216"/>
      <c r="F1056" s="217"/>
      <c r="G1056" s="3" t="s">
        <v>46</v>
      </c>
      <c r="H1056" s="3" t="s">
        <v>484</v>
      </c>
      <c r="I1056" s="5">
        <v>55609</v>
      </c>
    </row>
    <row r="1057" spans="1:9" ht="20.100000000000001" customHeight="1" thickBot="1" x14ac:dyDescent="0.3">
      <c r="A1057" s="204"/>
      <c r="B1057" s="321"/>
      <c r="C1057" s="304" t="s">
        <v>65</v>
      </c>
      <c r="D1057" s="305"/>
      <c r="E1057" s="305"/>
      <c r="F1057" s="306"/>
      <c r="G1057" s="50" t="s">
        <v>46</v>
      </c>
      <c r="H1057" s="50" t="s">
        <v>484</v>
      </c>
      <c r="I1057" s="51">
        <v>44805</v>
      </c>
    </row>
    <row r="1058" spans="1:9" ht="20.100000000000001" customHeight="1" thickTop="1" x14ac:dyDescent="0.25">
      <c r="A1058" s="204"/>
      <c r="B1058" s="314" t="s">
        <v>98</v>
      </c>
      <c r="C1058" s="307" t="s">
        <v>287</v>
      </c>
      <c r="D1058" s="308"/>
      <c r="E1058" s="308"/>
      <c r="F1058" s="309"/>
      <c r="G1058" s="48" t="s">
        <v>46</v>
      </c>
      <c r="H1058" s="48" t="s">
        <v>484</v>
      </c>
      <c r="I1058" s="49">
        <v>1188</v>
      </c>
    </row>
    <row r="1059" spans="1:9" ht="20.100000000000001" customHeight="1" x14ac:dyDescent="0.25">
      <c r="A1059" s="204"/>
      <c r="B1059" s="314"/>
      <c r="C1059" s="303" t="s">
        <v>294</v>
      </c>
      <c r="D1059" s="216"/>
      <c r="E1059" s="216"/>
      <c r="F1059" s="217"/>
      <c r="G1059" s="3" t="s">
        <v>46</v>
      </c>
      <c r="H1059" s="3" t="s">
        <v>484</v>
      </c>
      <c r="I1059" s="5">
        <v>194</v>
      </c>
    </row>
    <row r="1060" spans="1:9" ht="20.100000000000001" customHeight="1" x14ac:dyDescent="0.25">
      <c r="A1060" s="204"/>
      <c r="B1060" s="314"/>
      <c r="C1060" s="303" t="s">
        <v>299</v>
      </c>
      <c r="D1060" s="216"/>
      <c r="E1060" s="216"/>
      <c r="F1060" s="217"/>
      <c r="G1060" s="3" t="s">
        <v>46</v>
      </c>
      <c r="H1060" s="3" t="s">
        <v>484</v>
      </c>
      <c r="I1060" s="5">
        <v>92</v>
      </c>
    </row>
    <row r="1061" spans="1:9" ht="20.100000000000001" customHeight="1" x14ac:dyDescent="0.25">
      <c r="A1061" s="204"/>
      <c r="B1061" s="314"/>
      <c r="C1061" s="303" t="s">
        <v>306</v>
      </c>
      <c r="D1061" s="216"/>
      <c r="E1061" s="216"/>
      <c r="F1061" s="217"/>
      <c r="G1061" s="3" t="s">
        <v>46</v>
      </c>
      <c r="H1061" s="3" t="s">
        <v>484</v>
      </c>
      <c r="I1061" s="5">
        <v>72</v>
      </c>
    </row>
    <row r="1062" spans="1:9" ht="20.100000000000001" customHeight="1" x14ac:dyDescent="0.25">
      <c r="A1062" s="204"/>
      <c r="B1062" s="314"/>
      <c r="C1062" s="303" t="s">
        <v>310</v>
      </c>
      <c r="D1062" s="216"/>
      <c r="E1062" s="216"/>
      <c r="F1062" s="217"/>
      <c r="G1062" s="3" t="s">
        <v>46</v>
      </c>
      <c r="H1062" s="3" t="s">
        <v>484</v>
      </c>
      <c r="I1062" s="5">
        <v>1172</v>
      </c>
    </row>
    <row r="1063" spans="1:9" ht="20.100000000000001" customHeight="1" x14ac:dyDescent="0.25">
      <c r="A1063" s="204"/>
      <c r="B1063" s="314"/>
      <c r="C1063" s="303" t="s">
        <v>313</v>
      </c>
      <c r="D1063" s="216"/>
      <c r="E1063" s="216"/>
      <c r="F1063" s="217"/>
      <c r="G1063" s="3" t="s">
        <v>46</v>
      </c>
      <c r="H1063" s="3" t="s">
        <v>484</v>
      </c>
      <c r="I1063" s="5">
        <v>31</v>
      </c>
    </row>
    <row r="1064" spans="1:9" ht="20.100000000000001" customHeight="1" x14ac:dyDescent="0.25">
      <c r="A1064" s="204"/>
      <c r="B1064" s="314"/>
      <c r="C1064" s="303" t="s">
        <v>317</v>
      </c>
      <c r="D1064" s="216"/>
      <c r="E1064" s="216"/>
      <c r="F1064" s="217"/>
      <c r="G1064" s="3" t="s">
        <v>46</v>
      </c>
      <c r="H1064" s="3" t="s">
        <v>484</v>
      </c>
      <c r="I1064" s="5">
        <v>29</v>
      </c>
    </row>
    <row r="1065" spans="1:9" ht="20.100000000000001" customHeight="1" x14ac:dyDescent="0.25">
      <c r="A1065" s="204"/>
      <c r="B1065" s="314"/>
      <c r="C1065" s="303" t="s">
        <v>320</v>
      </c>
      <c r="D1065" s="216"/>
      <c r="E1065" s="216"/>
      <c r="F1065" s="217"/>
      <c r="G1065" s="3" t="s">
        <v>46</v>
      </c>
      <c r="H1065" s="3" t="s">
        <v>484</v>
      </c>
      <c r="I1065" s="5">
        <v>12</v>
      </c>
    </row>
    <row r="1066" spans="1:9" ht="20.100000000000001" customHeight="1" x14ac:dyDescent="0.25">
      <c r="A1066" s="204"/>
      <c r="B1066" s="314"/>
      <c r="C1066" s="303" t="s">
        <v>325</v>
      </c>
      <c r="D1066" s="216"/>
      <c r="E1066" s="216"/>
      <c r="F1066" s="217"/>
      <c r="G1066" s="3" t="s">
        <v>46</v>
      </c>
      <c r="H1066" s="3" t="s">
        <v>484</v>
      </c>
      <c r="I1066" s="5">
        <v>5</v>
      </c>
    </row>
    <row r="1067" spans="1:9" ht="20.100000000000001" customHeight="1" x14ac:dyDescent="0.25">
      <c r="A1067" s="204"/>
      <c r="B1067" s="314"/>
      <c r="C1067" s="303" t="s">
        <v>328</v>
      </c>
      <c r="D1067" s="216"/>
      <c r="E1067" s="216"/>
      <c r="F1067" s="217"/>
      <c r="G1067" s="3" t="s">
        <v>46</v>
      </c>
      <c r="H1067" s="3" t="s">
        <v>484</v>
      </c>
      <c r="I1067" s="5">
        <v>19</v>
      </c>
    </row>
    <row r="1068" spans="1:9" ht="20.100000000000001" customHeight="1" x14ac:dyDescent="0.25">
      <c r="A1068" s="204"/>
      <c r="B1068" s="314"/>
      <c r="C1068" s="303" t="s">
        <v>331</v>
      </c>
      <c r="D1068" s="216"/>
      <c r="E1068" s="216"/>
      <c r="F1068" s="217"/>
      <c r="G1068" s="3" t="s">
        <v>46</v>
      </c>
      <c r="H1068" s="3" t="s">
        <v>484</v>
      </c>
      <c r="I1068" s="5">
        <v>4</v>
      </c>
    </row>
    <row r="1069" spans="1:9" ht="20.100000000000001" customHeight="1" x14ac:dyDescent="0.25">
      <c r="A1069" s="204"/>
      <c r="B1069" s="314"/>
      <c r="C1069" s="303" t="s">
        <v>336</v>
      </c>
      <c r="D1069" s="216"/>
      <c r="E1069" s="216"/>
      <c r="F1069" s="217"/>
      <c r="G1069" s="3" t="s">
        <v>46</v>
      </c>
      <c r="H1069" s="3" t="s">
        <v>484</v>
      </c>
      <c r="I1069" s="5">
        <v>428</v>
      </c>
    </row>
    <row r="1070" spans="1:9" ht="20.100000000000001" customHeight="1" x14ac:dyDescent="0.25">
      <c r="A1070" s="204"/>
      <c r="B1070" s="314"/>
      <c r="C1070" s="303" t="s">
        <v>341</v>
      </c>
      <c r="D1070" s="216"/>
      <c r="E1070" s="216"/>
      <c r="F1070" s="217"/>
      <c r="G1070" s="3" t="s">
        <v>46</v>
      </c>
      <c r="H1070" s="3" t="s">
        <v>484</v>
      </c>
      <c r="I1070" s="5">
        <v>3071</v>
      </c>
    </row>
    <row r="1071" spans="1:9" ht="20.100000000000001" customHeight="1" x14ac:dyDescent="0.25">
      <c r="A1071" s="204"/>
      <c r="B1071" s="314"/>
      <c r="C1071" s="303" t="s">
        <v>346</v>
      </c>
      <c r="D1071" s="216"/>
      <c r="E1071" s="216"/>
      <c r="F1071" s="217"/>
      <c r="G1071" s="3" t="s">
        <v>46</v>
      </c>
      <c r="H1071" s="3" t="s">
        <v>484</v>
      </c>
      <c r="I1071" s="5">
        <v>28228</v>
      </c>
    </row>
    <row r="1072" spans="1:9" ht="20.100000000000001" customHeight="1" x14ac:dyDescent="0.25">
      <c r="A1072" s="204"/>
      <c r="B1072" s="314"/>
      <c r="C1072" s="303" t="s">
        <v>348</v>
      </c>
      <c r="D1072" s="216"/>
      <c r="E1072" s="216"/>
      <c r="F1072" s="217"/>
      <c r="G1072" s="3" t="s">
        <v>46</v>
      </c>
      <c r="H1072" s="3" t="s">
        <v>484</v>
      </c>
      <c r="I1072" s="5">
        <v>17213</v>
      </c>
    </row>
    <row r="1073" spans="1:11" ht="20.100000000000001" customHeight="1" x14ac:dyDescent="0.25">
      <c r="A1073" s="204"/>
      <c r="B1073" s="314"/>
      <c r="C1073" s="303" t="s">
        <v>351</v>
      </c>
      <c r="D1073" s="216"/>
      <c r="E1073" s="216"/>
      <c r="F1073" s="217"/>
      <c r="G1073" s="3" t="s">
        <v>46</v>
      </c>
      <c r="H1073" s="3" t="s">
        <v>484</v>
      </c>
      <c r="I1073" s="5">
        <v>10464</v>
      </c>
    </row>
    <row r="1074" spans="1:11" ht="20.100000000000001" customHeight="1" x14ac:dyDescent="0.25">
      <c r="A1074" s="204"/>
      <c r="B1074" s="314"/>
      <c r="C1074" s="303" t="s">
        <v>352</v>
      </c>
      <c r="D1074" s="216"/>
      <c r="E1074" s="216"/>
      <c r="F1074" s="217"/>
      <c r="G1074" s="3" t="s">
        <v>46</v>
      </c>
      <c r="H1074" s="3" t="s">
        <v>484</v>
      </c>
      <c r="I1074" s="5">
        <v>80</v>
      </c>
    </row>
    <row r="1075" spans="1:11" ht="20.100000000000001" customHeight="1" x14ac:dyDescent="0.25">
      <c r="A1075" s="204"/>
      <c r="B1075" s="314"/>
      <c r="C1075" s="303" t="s">
        <v>356</v>
      </c>
      <c r="D1075" s="216"/>
      <c r="E1075" s="216"/>
      <c r="F1075" s="217"/>
      <c r="G1075" s="3" t="s">
        <v>46</v>
      </c>
      <c r="H1075" s="3" t="s">
        <v>484</v>
      </c>
      <c r="I1075" s="5">
        <v>186</v>
      </c>
    </row>
    <row r="1076" spans="1:11" ht="20.100000000000001" customHeight="1" x14ac:dyDescent="0.25">
      <c r="A1076" s="204"/>
      <c r="B1076" s="314"/>
      <c r="C1076" s="303" t="s">
        <v>361</v>
      </c>
      <c r="D1076" s="216"/>
      <c r="E1076" s="216"/>
      <c r="F1076" s="217"/>
      <c r="G1076" s="3" t="s">
        <v>46</v>
      </c>
      <c r="H1076" s="3" t="s">
        <v>484</v>
      </c>
      <c r="I1076" s="5">
        <v>248</v>
      </c>
    </row>
    <row r="1077" spans="1:11" ht="20.100000000000001" customHeight="1" x14ac:dyDescent="0.25">
      <c r="A1077" s="204"/>
      <c r="B1077" s="314"/>
      <c r="C1077" s="303" t="s">
        <v>394</v>
      </c>
      <c r="D1077" s="216"/>
      <c r="E1077" s="216"/>
      <c r="F1077" s="217"/>
      <c r="G1077" s="3" t="s">
        <v>46</v>
      </c>
      <c r="H1077" s="3" t="s">
        <v>484</v>
      </c>
      <c r="I1077" s="5">
        <v>14</v>
      </c>
    </row>
    <row r="1078" spans="1:11" ht="20.100000000000001" customHeight="1" x14ac:dyDescent="0.25">
      <c r="A1078" s="204"/>
      <c r="B1078" s="314"/>
      <c r="C1078" s="303" t="s">
        <v>396</v>
      </c>
      <c r="D1078" s="216"/>
      <c r="E1078" s="216"/>
      <c r="F1078" s="217"/>
      <c r="G1078" s="3" t="s">
        <v>46</v>
      </c>
      <c r="H1078" s="3" t="s">
        <v>484</v>
      </c>
      <c r="I1078" s="5">
        <v>36</v>
      </c>
    </row>
    <row r="1079" spans="1:11" ht="20.100000000000001" customHeight="1" x14ac:dyDescent="0.25">
      <c r="A1079" s="204"/>
      <c r="B1079" s="314"/>
      <c r="C1079" s="303" t="s">
        <v>398</v>
      </c>
      <c r="D1079" s="216"/>
      <c r="E1079" s="216"/>
      <c r="F1079" s="217"/>
      <c r="G1079" s="3" t="s">
        <v>46</v>
      </c>
      <c r="H1079" s="3" t="s">
        <v>484</v>
      </c>
      <c r="I1079" s="5">
        <v>13</v>
      </c>
    </row>
    <row r="1080" spans="1:11" ht="20.100000000000001" customHeight="1" x14ac:dyDescent="0.25">
      <c r="A1080" s="204"/>
      <c r="B1080" s="314"/>
      <c r="C1080" s="303" t="s">
        <v>402</v>
      </c>
      <c r="D1080" s="216"/>
      <c r="E1080" s="216"/>
      <c r="F1080" s="217"/>
      <c r="G1080" s="3" t="s">
        <v>46</v>
      </c>
      <c r="H1080" s="3" t="s">
        <v>484</v>
      </c>
      <c r="I1080" s="5">
        <v>62</v>
      </c>
    </row>
    <row r="1081" spans="1:11" ht="20.100000000000001" customHeight="1" x14ac:dyDescent="0.25">
      <c r="A1081" s="205"/>
      <c r="B1081" s="315"/>
      <c r="C1081" s="303" t="s">
        <v>409</v>
      </c>
      <c r="D1081" s="216"/>
      <c r="E1081" s="216"/>
      <c r="F1081" s="217"/>
      <c r="G1081" s="3" t="s">
        <v>46</v>
      </c>
      <c r="H1081" s="3" t="s">
        <v>484</v>
      </c>
      <c r="I1081" s="5">
        <v>36622</v>
      </c>
    </row>
    <row r="1082" spans="1:11" s="132" customFormat="1" ht="50.1" customHeight="1" x14ac:dyDescent="0.25">
      <c r="A1082" s="23"/>
      <c r="B1082" s="23"/>
      <c r="C1082" s="23"/>
      <c r="D1082" s="23"/>
      <c r="E1082" s="23"/>
      <c r="F1082" s="23"/>
      <c r="G1082" s="9"/>
      <c r="H1082" s="9"/>
      <c r="I1082" s="9"/>
      <c r="K1082"/>
    </row>
    <row r="1083" spans="1:11" ht="20.100000000000001" customHeight="1" x14ac:dyDescent="0.25">
      <c r="A1083" s="203" t="s">
        <v>97</v>
      </c>
      <c r="B1083" s="313" t="s">
        <v>98</v>
      </c>
      <c r="C1083" s="303" t="s">
        <v>99</v>
      </c>
      <c r="D1083" s="216"/>
      <c r="E1083" s="216"/>
      <c r="F1083" s="217"/>
      <c r="G1083" s="3" t="s">
        <v>46</v>
      </c>
      <c r="H1083" s="3" t="s">
        <v>484</v>
      </c>
      <c r="I1083" s="5">
        <v>2</v>
      </c>
    </row>
    <row r="1084" spans="1:11" ht="20.100000000000001" customHeight="1" x14ac:dyDescent="0.25">
      <c r="A1084" s="204"/>
      <c r="B1084" s="314"/>
      <c r="C1084" s="303" t="s">
        <v>208</v>
      </c>
      <c r="D1084" s="216"/>
      <c r="E1084" s="216"/>
      <c r="F1084" s="217"/>
      <c r="G1084" s="3" t="s">
        <v>46</v>
      </c>
      <c r="H1084" s="3" t="s">
        <v>484</v>
      </c>
      <c r="I1084" s="5">
        <v>1</v>
      </c>
    </row>
    <row r="1085" spans="1:11" ht="20.100000000000001" customHeight="1" x14ac:dyDescent="0.25">
      <c r="A1085" s="204"/>
      <c r="B1085" s="314"/>
      <c r="C1085" s="303" t="s">
        <v>218</v>
      </c>
      <c r="D1085" s="216"/>
      <c r="E1085" s="216"/>
      <c r="F1085" s="217"/>
      <c r="G1085" s="3" t="s">
        <v>46</v>
      </c>
      <c r="H1085" s="3" t="s">
        <v>484</v>
      </c>
      <c r="I1085" s="5">
        <v>15</v>
      </c>
    </row>
    <row r="1086" spans="1:11" ht="20.100000000000001" customHeight="1" x14ac:dyDescent="0.25">
      <c r="A1086" s="205"/>
      <c r="B1086" s="315"/>
      <c r="C1086" s="303" t="s">
        <v>172</v>
      </c>
      <c r="D1086" s="216"/>
      <c r="E1086" s="216"/>
      <c r="F1086" s="217"/>
      <c r="G1086" s="3" t="s">
        <v>46</v>
      </c>
      <c r="H1086" s="3" t="s">
        <v>484</v>
      </c>
      <c r="I1086" s="5">
        <v>913</v>
      </c>
    </row>
    <row r="1087" spans="1:11" ht="20.100000000000001" customHeight="1" x14ac:dyDescent="0.25">
      <c r="A1087" s="204" t="s">
        <v>100</v>
      </c>
      <c r="B1087" s="209" t="s">
        <v>105</v>
      </c>
      <c r="C1087" s="303" t="s">
        <v>6</v>
      </c>
      <c r="D1087" s="216"/>
      <c r="E1087" s="216"/>
      <c r="F1087" s="217"/>
      <c r="G1087" s="3" t="s">
        <v>46</v>
      </c>
      <c r="H1087" s="3" t="s">
        <v>485</v>
      </c>
      <c r="I1087" s="5">
        <v>24338</v>
      </c>
    </row>
    <row r="1088" spans="1:11" ht="20.100000000000001" customHeight="1" x14ac:dyDescent="0.25">
      <c r="A1088" s="204"/>
      <c r="B1088" s="311"/>
      <c r="C1088" s="212" t="s">
        <v>12</v>
      </c>
      <c r="D1088" s="303" t="s">
        <v>13</v>
      </c>
      <c r="E1088" s="216"/>
      <c r="F1088" s="217"/>
      <c r="G1088" s="3" t="s">
        <v>46</v>
      </c>
      <c r="H1088" s="3" t="s">
        <v>485</v>
      </c>
      <c r="I1088" s="5">
        <v>12778</v>
      </c>
    </row>
    <row r="1089" spans="1:9" ht="20.100000000000001" customHeight="1" thickBot="1" x14ac:dyDescent="0.3">
      <c r="A1089" s="204"/>
      <c r="B1089" s="311"/>
      <c r="C1089" s="310"/>
      <c r="D1089" s="304" t="s">
        <v>21</v>
      </c>
      <c r="E1089" s="305"/>
      <c r="F1089" s="306"/>
      <c r="G1089" s="50" t="s">
        <v>46</v>
      </c>
      <c r="H1089" s="50" t="s">
        <v>485</v>
      </c>
      <c r="I1089" s="51">
        <v>11560</v>
      </c>
    </row>
    <row r="1090" spans="1:9" ht="20.100000000000001" customHeight="1" thickTop="1" x14ac:dyDescent="0.25">
      <c r="A1090" s="204"/>
      <c r="B1090" s="311"/>
      <c r="C1090" s="210" t="s">
        <v>7</v>
      </c>
      <c r="D1090" s="307" t="s">
        <v>219</v>
      </c>
      <c r="E1090" s="308"/>
      <c r="F1090" s="309"/>
      <c r="G1090" s="48" t="s">
        <v>46</v>
      </c>
      <c r="H1090" s="48" t="s">
        <v>485</v>
      </c>
      <c r="I1090" s="49">
        <v>312</v>
      </c>
    </row>
    <row r="1091" spans="1:9" ht="20.100000000000001" customHeight="1" x14ac:dyDescent="0.25">
      <c r="A1091" s="204"/>
      <c r="B1091" s="311"/>
      <c r="C1091" s="213"/>
      <c r="D1091" s="303" t="s">
        <v>9</v>
      </c>
      <c r="E1091" s="216"/>
      <c r="F1091" s="217"/>
      <c r="G1091" s="3" t="s">
        <v>46</v>
      </c>
      <c r="H1091" s="3" t="s">
        <v>485</v>
      </c>
      <c r="I1091" s="5">
        <v>1913</v>
      </c>
    </row>
    <row r="1092" spans="1:9" ht="20.100000000000001" customHeight="1" x14ac:dyDescent="0.25">
      <c r="A1092" s="204"/>
      <c r="B1092" s="311"/>
      <c r="C1092" s="213"/>
      <c r="D1092" s="303" t="s">
        <v>20</v>
      </c>
      <c r="E1092" s="216"/>
      <c r="F1092" s="217"/>
      <c r="G1092" s="3" t="s">
        <v>46</v>
      </c>
      <c r="H1092" s="3" t="s">
        <v>485</v>
      </c>
      <c r="I1092" s="5">
        <v>6075</v>
      </c>
    </row>
    <row r="1093" spans="1:9" ht="20.100000000000001" customHeight="1" x14ac:dyDescent="0.25">
      <c r="A1093" s="204"/>
      <c r="B1093" s="311"/>
      <c r="C1093" s="213"/>
      <c r="D1093" s="303" t="s">
        <v>10</v>
      </c>
      <c r="E1093" s="216"/>
      <c r="F1093" s="217"/>
      <c r="G1093" s="3" t="s">
        <v>46</v>
      </c>
      <c r="H1093" s="3" t="s">
        <v>485</v>
      </c>
      <c r="I1093" s="5">
        <v>9476</v>
      </c>
    </row>
    <row r="1094" spans="1:9" ht="20.100000000000001" customHeight="1" x14ac:dyDescent="0.25">
      <c r="A1094" s="204"/>
      <c r="B1094" s="311"/>
      <c r="C1094" s="213"/>
      <c r="D1094" s="303" t="s">
        <v>8</v>
      </c>
      <c r="E1094" s="216"/>
      <c r="F1094" s="217"/>
      <c r="G1094" s="3" t="s">
        <v>46</v>
      </c>
      <c r="H1094" s="3" t="s">
        <v>485</v>
      </c>
      <c r="I1094" s="5">
        <v>5642</v>
      </c>
    </row>
    <row r="1095" spans="1:9" ht="20.100000000000001" customHeight="1" x14ac:dyDescent="0.25">
      <c r="A1095" s="204"/>
      <c r="B1095" s="311"/>
      <c r="C1095" s="213"/>
      <c r="D1095" s="303" t="s">
        <v>11</v>
      </c>
      <c r="E1095" s="216"/>
      <c r="F1095" s="217"/>
      <c r="G1095" s="3" t="s">
        <v>46</v>
      </c>
      <c r="H1095" s="3" t="s">
        <v>485</v>
      </c>
      <c r="I1095" s="5">
        <v>882</v>
      </c>
    </row>
    <row r="1096" spans="1:9" ht="20.100000000000001" customHeight="1" x14ac:dyDescent="0.25">
      <c r="A1096" s="204"/>
      <c r="B1096" s="312"/>
      <c r="C1096" s="214"/>
      <c r="D1096" s="303" t="s">
        <v>25</v>
      </c>
      <c r="E1096" s="216"/>
      <c r="F1096" s="217"/>
      <c r="G1096" s="3" t="s">
        <v>46</v>
      </c>
      <c r="H1096" s="3" t="s">
        <v>485</v>
      </c>
      <c r="I1096" s="5">
        <v>38</v>
      </c>
    </row>
    <row r="1097" spans="1:9" ht="20.100000000000001" customHeight="1" x14ac:dyDescent="0.25">
      <c r="A1097" s="204"/>
      <c r="B1097" s="209" t="s">
        <v>43</v>
      </c>
      <c r="C1097" s="303" t="s">
        <v>6</v>
      </c>
      <c r="D1097" s="216"/>
      <c r="E1097" s="216"/>
      <c r="F1097" s="217"/>
      <c r="G1097" s="3" t="s">
        <v>46</v>
      </c>
      <c r="H1097" s="3" t="s">
        <v>485</v>
      </c>
      <c r="I1097" s="5">
        <v>119</v>
      </c>
    </row>
    <row r="1098" spans="1:9" ht="20.100000000000001" customHeight="1" x14ac:dyDescent="0.25">
      <c r="A1098" s="204"/>
      <c r="B1098" s="311"/>
      <c r="C1098" s="212" t="s">
        <v>12</v>
      </c>
      <c r="D1098" s="303" t="s">
        <v>13</v>
      </c>
      <c r="E1098" s="216"/>
      <c r="F1098" s="217"/>
      <c r="G1098" s="3" t="s">
        <v>46</v>
      </c>
      <c r="H1098" s="3" t="s">
        <v>485</v>
      </c>
      <c r="I1098" s="5">
        <v>58</v>
      </c>
    </row>
    <row r="1099" spans="1:9" ht="20.100000000000001" customHeight="1" thickBot="1" x14ac:dyDescent="0.3">
      <c r="A1099" s="204"/>
      <c r="B1099" s="311"/>
      <c r="C1099" s="310"/>
      <c r="D1099" s="304" t="s">
        <v>21</v>
      </c>
      <c r="E1099" s="305"/>
      <c r="F1099" s="306"/>
      <c r="G1099" s="50" t="s">
        <v>46</v>
      </c>
      <c r="H1099" s="50" t="s">
        <v>485</v>
      </c>
      <c r="I1099" s="51">
        <v>61</v>
      </c>
    </row>
    <row r="1100" spans="1:9" ht="20.100000000000001" customHeight="1" thickTop="1" x14ac:dyDescent="0.25">
      <c r="A1100" s="204"/>
      <c r="B1100" s="311"/>
      <c r="C1100" s="210" t="s">
        <v>7</v>
      </c>
      <c r="D1100" s="307" t="s">
        <v>219</v>
      </c>
      <c r="E1100" s="308"/>
      <c r="F1100" s="309"/>
      <c r="G1100" s="48" t="s">
        <v>46</v>
      </c>
      <c r="H1100" s="48" t="s">
        <v>485</v>
      </c>
      <c r="I1100" s="49">
        <v>2</v>
      </c>
    </row>
    <row r="1101" spans="1:9" ht="20.100000000000001" customHeight="1" x14ac:dyDescent="0.25">
      <c r="A1101" s="204"/>
      <c r="B1101" s="311"/>
      <c r="C1101" s="213"/>
      <c r="D1101" s="303" t="s">
        <v>9</v>
      </c>
      <c r="E1101" s="216"/>
      <c r="F1101" s="217"/>
      <c r="G1101" s="3" t="s">
        <v>46</v>
      </c>
      <c r="H1101" s="3" t="s">
        <v>485</v>
      </c>
      <c r="I1101" s="5">
        <v>10</v>
      </c>
    </row>
    <row r="1102" spans="1:9" ht="20.100000000000001" customHeight="1" x14ac:dyDescent="0.25">
      <c r="A1102" s="204"/>
      <c r="B1102" s="311"/>
      <c r="C1102" s="213"/>
      <c r="D1102" s="303" t="s">
        <v>20</v>
      </c>
      <c r="E1102" s="216"/>
      <c r="F1102" s="217"/>
      <c r="G1102" s="3" t="s">
        <v>46</v>
      </c>
      <c r="H1102" s="3" t="s">
        <v>485</v>
      </c>
      <c r="I1102" s="5">
        <v>25</v>
      </c>
    </row>
    <row r="1103" spans="1:9" ht="20.100000000000001" customHeight="1" x14ac:dyDescent="0.25">
      <c r="A1103" s="204"/>
      <c r="B1103" s="311"/>
      <c r="C1103" s="213"/>
      <c r="D1103" s="303" t="s">
        <v>10</v>
      </c>
      <c r="E1103" s="216"/>
      <c r="F1103" s="217"/>
      <c r="G1103" s="3" t="s">
        <v>46</v>
      </c>
      <c r="H1103" s="3" t="s">
        <v>485</v>
      </c>
      <c r="I1103" s="5">
        <v>43</v>
      </c>
    </row>
    <row r="1104" spans="1:9" ht="20.100000000000001" customHeight="1" x14ac:dyDescent="0.25">
      <c r="A1104" s="204"/>
      <c r="B1104" s="311"/>
      <c r="C1104" s="213"/>
      <c r="D1104" s="303" t="s">
        <v>8</v>
      </c>
      <c r="E1104" s="216"/>
      <c r="F1104" s="217"/>
      <c r="G1104" s="3" t="s">
        <v>46</v>
      </c>
      <c r="H1104" s="3" t="s">
        <v>485</v>
      </c>
      <c r="I1104" s="5">
        <v>30</v>
      </c>
    </row>
    <row r="1105" spans="1:11" ht="20.100000000000001" customHeight="1" x14ac:dyDescent="0.25">
      <c r="A1105" s="204"/>
      <c r="B1105" s="311"/>
      <c r="C1105" s="213"/>
      <c r="D1105" s="303" t="s">
        <v>11</v>
      </c>
      <c r="E1105" s="216"/>
      <c r="F1105" s="217"/>
      <c r="G1105" s="3" t="s">
        <v>46</v>
      </c>
      <c r="H1105" s="3" t="s">
        <v>485</v>
      </c>
      <c r="I1105" s="5">
        <v>8</v>
      </c>
    </row>
    <row r="1106" spans="1:11" ht="20.100000000000001" customHeight="1" x14ac:dyDescent="0.25">
      <c r="A1106" s="204"/>
      <c r="B1106" s="312"/>
      <c r="C1106" s="214"/>
      <c r="D1106" s="303" t="s">
        <v>25</v>
      </c>
      <c r="E1106" s="216"/>
      <c r="F1106" s="217"/>
      <c r="G1106" s="3" t="s">
        <v>46</v>
      </c>
      <c r="H1106" s="3" t="s">
        <v>485</v>
      </c>
      <c r="I1106" s="5">
        <v>1</v>
      </c>
    </row>
    <row r="1107" spans="1:11" ht="20.100000000000001" customHeight="1" x14ac:dyDescent="0.25">
      <c r="A1107" s="204"/>
      <c r="B1107" s="209" t="s">
        <v>69</v>
      </c>
      <c r="C1107" s="303" t="s">
        <v>6</v>
      </c>
      <c r="D1107" s="216"/>
      <c r="E1107" s="216"/>
      <c r="F1107" s="217"/>
      <c r="G1107" s="3" t="s">
        <v>46</v>
      </c>
      <c r="H1107" s="3" t="s">
        <v>485</v>
      </c>
      <c r="I1107" s="5">
        <v>649</v>
      </c>
    </row>
    <row r="1108" spans="1:11" ht="20.100000000000001" customHeight="1" x14ac:dyDescent="0.25">
      <c r="A1108" s="204"/>
      <c r="B1108" s="210"/>
      <c r="C1108" s="212" t="s">
        <v>12</v>
      </c>
      <c r="D1108" s="303" t="s">
        <v>13</v>
      </c>
      <c r="E1108" s="216"/>
      <c r="F1108" s="217"/>
      <c r="G1108" s="3" t="s">
        <v>46</v>
      </c>
      <c r="H1108" s="3" t="s">
        <v>485</v>
      </c>
      <c r="I1108" s="5">
        <v>343</v>
      </c>
    </row>
    <row r="1109" spans="1:11" ht="20.100000000000001" customHeight="1" thickBot="1" x14ac:dyDescent="0.3">
      <c r="A1109" s="204"/>
      <c r="B1109" s="210"/>
      <c r="C1109" s="310"/>
      <c r="D1109" s="304" t="s">
        <v>21</v>
      </c>
      <c r="E1109" s="305"/>
      <c r="F1109" s="306"/>
      <c r="G1109" s="50" t="s">
        <v>46</v>
      </c>
      <c r="H1109" s="50" t="s">
        <v>485</v>
      </c>
      <c r="I1109" s="51">
        <v>306</v>
      </c>
    </row>
    <row r="1110" spans="1:11" ht="20.100000000000001" customHeight="1" thickTop="1" x14ac:dyDescent="0.25">
      <c r="A1110" s="204"/>
      <c r="B1110" s="210"/>
      <c r="C1110" s="210" t="s">
        <v>7</v>
      </c>
      <c r="D1110" s="307" t="s">
        <v>219</v>
      </c>
      <c r="E1110" s="308"/>
      <c r="F1110" s="309"/>
      <c r="G1110" s="48" t="s">
        <v>46</v>
      </c>
      <c r="H1110" s="48" t="s">
        <v>485</v>
      </c>
      <c r="I1110" s="49">
        <v>6</v>
      </c>
    </row>
    <row r="1111" spans="1:11" ht="20.100000000000001" customHeight="1" x14ac:dyDescent="0.25">
      <c r="A1111" s="204"/>
      <c r="B1111" s="210"/>
      <c r="C1111" s="210"/>
      <c r="D1111" s="303" t="s">
        <v>9</v>
      </c>
      <c r="E1111" s="216"/>
      <c r="F1111" s="217"/>
      <c r="G1111" s="3" t="s">
        <v>46</v>
      </c>
      <c r="H1111" s="3" t="s">
        <v>485</v>
      </c>
      <c r="I1111" s="5">
        <v>39</v>
      </c>
    </row>
    <row r="1112" spans="1:11" ht="20.100000000000001" customHeight="1" x14ac:dyDescent="0.25">
      <c r="A1112" s="204"/>
      <c r="B1112" s="210"/>
      <c r="C1112" s="210"/>
      <c r="D1112" s="303" t="s">
        <v>20</v>
      </c>
      <c r="E1112" s="216"/>
      <c r="F1112" s="217"/>
      <c r="G1112" s="3" t="s">
        <v>46</v>
      </c>
      <c r="H1112" s="3" t="s">
        <v>485</v>
      </c>
      <c r="I1112" s="5">
        <v>154</v>
      </c>
    </row>
    <row r="1113" spans="1:11" ht="20.100000000000001" customHeight="1" x14ac:dyDescent="0.25">
      <c r="A1113" s="204"/>
      <c r="B1113" s="210"/>
      <c r="C1113" s="210"/>
      <c r="D1113" s="303" t="s">
        <v>10</v>
      </c>
      <c r="E1113" s="216"/>
      <c r="F1113" s="217"/>
      <c r="G1113" s="3" t="s">
        <v>46</v>
      </c>
      <c r="H1113" s="3" t="s">
        <v>485</v>
      </c>
      <c r="I1113" s="5">
        <v>280</v>
      </c>
    </row>
    <row r="1114" spans="1:11" ht="20.100000000000001" customHeight="1" x14ac:dyDescent="0.25">
      <c r="A1114" s="204"/>
      <c r="B1114" s="210"/>
      <c r="C1114" s="210"/>
      <c r="D1114" s="303" t="s">
        <v>8</v>
      </c>
      <c r="E1114" s="216"/>
      <c r="F1114" s="217"/>
      <c r="G1114" s="3" t="s">
        <v>46</v>
      </c>
      <c r="H1114" s="3" t="s">
        <v>485</v>
      </c>
      <c r="I1114" s="5">
        <v>149</v>
      </c>
    </row>
    <row r="1115" spans="1:11" ht="20.100000000000001" customHeight="1" x14ac:dyDescent="0.25">
      <c r="A1115" s="204"/>
      <c r="B1115" s="210"/>
      <c r="C1115" s="210"/>
      <c r="D1115" s="303" t="s">
        <v>11</v>
      </c>
      <c r="E1115" s="216"/>
      <c r="F1115" s="217"/>
      <c r="G1115" s="3" t="s">
        <v>46</v>
      </c>
      <c r="H1115" s="3" t="s">
        <v>485</v>
      </c>
      <c r="I1115" s="5">
        <v>21</v>
      </c>
    </row>
    <row r="1116" spans="1:11" ht="20.100000000000001" customHeight="1" x14ac:dyDescent="0.25">
      <c r="A1116" s="204"/>
      <c r="B1116" s="211"/>
      <c r="C1116" s="211"/>
      <c r="D1116" s="303" t="s">
        <v>25</v>
      </c>
      <c r="E1116" s="216"/>
      <c r="F1116" s="217"/>
      <c r="G1116" s="3" t="s">
        <v>46</v>
      </c>
      <c r="H1116" s="3" t="s">
        <v>485</v>
      </c>
      <c r="I1116" s="5">
        <v>0</v>
      </c>
    </row>
    <row r="1117" spans="1:11" ht="20.100000000000001" customHeight="1" x14ac:dyDescent="0.25">
      <c r="A1117" s="205"/>
      <c r="B1117" s="108" t="s">
        <v>101</v>
      </c>
      <c r="C1117" s="303" t="s">
        <v>6</v>
      </c>
      <c r="D1117" s="216"/>
      <c r="E1117" s="216"/>
      <c r="F1117" s="217"/>
      <c r="G1117" s="3" t="s">
        <v>46</v>
      </c>
      <c r="H1117" s="3" t="s">
        <v>485</v>
      </c>
      <c r="I1117" s="5">
        <v>1086</v>
      </c>
    </row>
    <row r="1118" spans="1:11" s="132" customFormat="1" ht="50.1" customHeight="1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K1118"/>
    </row>
    <row r="1119" spans="1:11" ht="20.100000000000001" customHeight="1" x14ac:dyDescent="0.25">
      <c r="A1119" s="204" t="s">
        <v>100</v>
      </c>
      <c r="B1119" s="204" t="s">
        <v>101</v>
      </c>
      <c r="C1119" s="239" t="s">
        <v>12</v>
      </c>
      <c r="D1119" s="307" t="s">
        <v>13</v>
      </c>
      <c r="E1119" s="308"/>
      <c r="F1119" s="309"/>
      <c r="G1119" s="3" t="s">
        <v>46</v>
      </c>
      <c r="H1119" s="3" t="s">
        <v>485</v>
      </c>
      <c r="I1119" s="5">
        <v>586</v>
      </c>
    </row>
    <row r="1120" spans="1:11" ht="20.100000000000001" customHeight="1" thickBot="1" x14ac:dyDescent="0.3">
      <c r="A1120" s="227"/>
      <c r="B1120" s="204"/>
      <c r="C1120" s="310"/>
      <c r="D1120" s="304" t="s">
        <v>21</v>
      </c>
      <c r="E1120" s="305"/>
      <c r="F1120" s="306"/>
      <c r="G1120" s="50" t="s">
        <v>46</v>
      </c>
      <c r="H1120" s="50" t="s">
        <v>485</v>
      </c>
      <c r="I1120" s="51">
        <v>500</v>
      </c>
    </row>
    <row r="1121" spans="1:9" ht="20.100000000000001" customHeight="1" thickTop="1" x14ac:dyDescent="0.25">
      <c r="A1121" s="227"/>
      <c r="B1121" s="204"/>
      <c r="C1121" s="210" t="s">
        <v>7</v>
      </c>
      <c r="D1121" s="307" t="s">
        <v>219</v>
      </c>
      <c r="E1121" s="308"/>
      <c r="F1121" s="309"/>
      <c r="G1121" s="48" t="s">
        <v>46</v>
      </c>
      <c r="H1121" s="48" t="s">
        <v>485</v>
      </c>
      <c r="I1121" s="49">
        <v>3</v>
      </c>
    </row>
    <row r="1122" spans="1:9" ht="20.100000000000001" customHeight="1" x14ac:dyDescent="0.25">
      <c r="A1122" s="227"/>
      <c r="B1122" s="204"/>
      <c r="C1122" s="213"/>
      <c r="D1122" s="303" t="s">
        <v>9</v>
      </c>
      <c r="E1122" s="216"/>
      <c r="F1122" s="217"/>
      <c r="G1122" s="3" t="s">
        <v>46</v>
      </c>
      <c r="H1122" s="3" t="s">
        <v>485</v>
      </c>
      <c r="I1122" s="5">
        <v>52</v>
      </c>
    </row>
    <row r="1123" spans="1:9" ht="20.100000000000001" customHeight="1" x14ac:dyDescent="0.25">
      <c r="A1123" s="227"/>
      <c r="B1123" s="204"/>
      <c r="C1123" s="213"/>
      <c r="D1123" s="303" t="s">
        <v>20</v>
      </c>
      <c r="E1123" s="216"/>
      <c r="F1123" s="217"/>
      <c r="G1123" s="3" t="s">
        <v>46</v>
      </c>
      <c r="H1123" s="3" t="s">
        <v>485</v>
      </c>
      <c r="I1123" s="5">
        <v>235</v>
      </c>
    </row>
    <row r="1124" spans="1:9" ht="20.100000000000001" customHeight="1" x14ac:dyDescent="0.25">
      <c r="A1124" s="227"/>
      <c r="B1124" s="204"/>
      <c r="C1124" s="213"/>
      <c r="D1124" s="303" t="s">
        <v>10</v>
      </c>
      <c r="E1124" s="216"/>
      <c r="F1124" s="217"/>
      <c r="G1124" s="3" t="s">
        <v>46</v>
      </c>
      <c r="H1124" s="3" t="s">
        <v>485</v>
      </c>
      <c r="I1124" s="5">
        <v>418</v>
      </c>
    </row>
    <row r="1125" spans="1:9" ht="20.100000000000001" customHeight="1" x14ac:dyDescent="0.25">
      <c r="A1125" s="227"/>
      <c r="B1125" s="204"/>
      <c r="C1125" s="213"/>
      <c r="D1125" s="303" t="s">
        <v>8</v>
      </c>
      <c r="E1125" s="216"/>
      <c r="F1125" s="217"/>
      <c r="G1125" s="3" t="s">
        <v>46</v>
      </c>
      <c r="H1125" s="3" t="s">
        <v>485</v>
      </c>
      <c r="I1125" s="5">
        <v>305</v>
      </c>
    </row>
    <row r="1126" spans="1:9" ht="20.100000000000001" customHeight="1" x14ac:dyDescent="0.25">
      <c r="A1126" s="227"/>
      <c r="B1126" s="204"/>
      <c r="C1126" s="213"/>
      <c r="D1126" s="303" t="s">
        <v>11</v>
      </c>
      <c r="E1126" s="216"/>
      <c r="F1126" s="217"/>
      <c r="G1126" s="3" t="s">
        <v>46</v>
      </c>
      <c r="H1126" s="3" t="s">
        <v>485</v>
      </c>
      <c r="I1126" s="5">
        <v>69</v>
      </c>
    </row>
    <row r="1127" spans="1:9" ht="20.100000000000001" customHeight="1" x14ac:dyDescent="0.25">
      <c r="A1127" s="227"/>
      <c r="B1127" s="205"/>
      <c r="C1127" s="214"/>
      <c r="D1127" s="303" t="s">
        <v>25</v>
      </c>
      <c r="E1127" s="216"/>
      <c r="F1127" s="217"/>
      <c r="G1127" s="3" t="s">
        <v>46</v>
      </c>
      <c r="H1127" s="3" t="s">
        <v>485</v>
      </c>
      <c r="I1127" s="5">
        <v>4</v>
      </c>
    </row>
    <row r="1128" spans="1:9" ht="20.100000000000001" customHeight="1" x14ac:dyDescent="0.25">
      <c r="A1128" s="227"/>
      <c r="B1128" s="203" t="s">
        <v>110</v>
      </c>
      <c r="C1128" s="303" t="s">
        <v>6</v>
      </c>
      <c r="D1128" s="216"/>
      <c r="E1128" s="216"/>
      <c r="F1128" s="217"/>
      <c r="G1128" s="3" t="s">
        <v>46</v>
      </c>
      <c r="H1128" s="3" t="s">
        <v>485</v>
      </c>
      <c r="I1128" s="5">
        <v>800</v>
      </c>
    </row>
    <row r="1129" spans="1:9" ht="20.100000000000001" customHeight="1" x14ac:dyDescent="0.25">
      <c r="A1129" s="227"/>
      <c r="B1129" s="204"/>
      <c r="C1129" s="212" t="s">
        <v>12</v>
      </c>
      <c r="D1129" s="303" t="s">
        <v>13</v>
      </c>
      <c r="E1129" s="216"/>
      <c r="F1129" s="217"/>
      <c r="G1129" s="3" t="s">
        <v>46</v>
      </c>
      <c r="H1129" s="3" t="s">
        <v>485</v>
      </c>
      <c r="I1129" s="5">
        <v>419</v>
      </c>
    </row>
    <row r="1130" spans="1:9" ht="20.100000000000001" customHeight="1" thickBot="1" x14ac:dyDescent="0.3">
      <c r="A1130" s="227"/>
      <c r="B1130" s="204"/>
      <c r="C1130" s="310"/>
      <c r="D1130" s="304" t="s">
        <v>21</v>
      </c>
      <c r="E1130" s="305"/>
      <c r="F1130" s="306"/>
      <c r="G1130" s="50" t="s">
        <v>46</v>
      </c>
      <c r="H1130" s="50" t="s">
        <v>485</v>
      </c>
      <c r="I1130" s="51">
        <v>381</v>
      </c>
    </row>
    <row r="1131" spans="1:9" ht="20.100000000000001" customHeight="1" thickTop="1" x14ac:dyDescent="0.25">
      <c r="A1131" s="227"/>
      <c r="B1131" s="204"/>
      <c r="C1131" s="210" t="s">
        <v>7</v>
      </c>
      <c r="D1131" s="307" t="s">
        <v>219</v>
      </c>
      <c r="E1131" s="308"/>
      <c r="F1131" s="309"/>
      <c r="G1131" s="48" t="s">
        <v>46</v>
      </c>
      <c r="H1131" s="48" t="s">
        <v>485</v>
      </c>
      <c r="I1131" s="49">
        <v>5</v>
      </c>
    </row>
    <row r="1132" spans="1:9" ht="20.100000000000001" customHeight="1" x14ac:dyDescent="0.25">
      <c r="A1132" s="227"/>
      <c r="B1132" s="204"/>
      <c r="C1132" s="213"/>
      <c r="D1132" s="303" t="s">
        <v>9</v>
      </c>
      <c r="E1132" s="216"/>
      <c r="F1132" s="217"/>
      <c r="G1132" s="3" t="s">
        <v>46</v>
      </c>
      <c r="H1132" s="3" t="s">
        <v>485</v>
      </c>
      <c r="I1132" s="5">
        <v>29</v>
      </c>
    </row>
    <row r="1133" spans="1:9" ht="20.100000000000001" customHeight="1" x14ac:dyDescent="0.25">
      <c r="A1133" s="227"/>
      <c r="B1133" s="204"/>
      <c r="C1133" s="213"/>
      <c r="D1133" s="303" t="s">
        <v>20</v>
      </c>
      <c r="E1133" s="216"/>
      <c r="F1133" s="217"/>
      <c r="G1133" s="3" t="s">
        <v>46</v>
      </c>
      <c r="H1133" s="3" t="s">
        <v>485</v>
      </c>
      <c r="I1133" s="5">
        <v>161</v>
      </c>
    </row>
    <row r="1134" spans="1:9" ht="20.100000000000001" customHeight="1" x14ac:dyDescent="0.25">
      <c r="A1134" s="227"/>
      <c r="B1134" s="204"/>
      <c r="C1134" s="213"/>
      <c r="D1134" s="303" t="s">
        <v>10</v>
      </c>
      <c r="E1134" s="216"/>
      <c r="F1134" s="217"/>
      <c r="G1134" s="3" t="s">
        <v>46</v>
      </c>
      <c r="H1134" s="3" t="s">
        <v>485</v>
      </c>
      <c r="I1134" s="5">
        <v>323</v>
      </c>
    </row>
    <row r="1135" spans="1:9" ht="20.100000000000001" customHeight="1" x14ac:dyDescent="0.25">
      <c r="A1135" s="227"/>
      <c r="B1135" s="204"/>
      <c r="C1135" s="213"/>
      <c r="D1135" s="303" t="s">
        <v>8</v>
      </c>
      <c r="E1135" s="216"/>
      <c r="F1135" s="217"/>
      <c r="G1135" s="3" t="s">
        <v>46</v>
      </c>
      <c r="H1135" s="3" t="s">
        <v>485</v>
      </c>
      <c r="I1135" s="5">
        <v>235</v>
      </c>
    </row>
    <row r="1136" spans="1:9" ht="20.100000000000001" customHeight="1" x14ac:dyDescent="0.25">
      <c r="A1136" s="227"/>
      <c r="B1136" s="204"/>
      <c r="C1136" s="213"/>
      <c r="D1136" s="303" t="s">
        <v>11</v>
      </c>
      <c r="E1136" s="216"/>
      <c r="F1136" s="217"/>
      <c r="G1136" s="3" t="s">
        <v>46</v>
      </c>
      <c r="H1136" s="3" t="s">
        <v>485</v>
      </c>
      <c r="I1136" s="5">
        <v>45</v>
      </c>
    </row>
    <row r="1137" spans="1:9" ht="20.100000000000001" customHeight="1" x14ac:dyDescent="0.25">
      <c r="A1137" s="227"/>
      <c r="B1137" s="205"/>
      <c r="C1137" s="214"/>
      <c r="D1137" s="303" t="s">
        <v>25</v>
      </c>
      <c r="E1137" s="216"/>
      <c r="F1137" s="217"/>
      <c r="G1137" s="3" t="s">
        <v>46</v>
      </c>
      <c r="H1137" s="3" t="s">
        <v>485</v>
      </c>
      <c r="I1137" s="5">
        <v>2</v>
      </c>
    </row>
    <row r="1138" spans="1:9" ht="20.100000000000001" customHeight="1" x14ac:dyDescent="0.25">
      <c r="A1138" s="227"/>
      <c r="B1138" s="203" t="s">
        <v>72</v>
      </c>
      <c r="C1138" s="303" t="s">
        <v>6</v>
      </c>
      <c r="D1138" s="216"/>
      <c r="E1138" s="216"/>
      <c r="F1138" s="217"/>
      <c r="G1138" s="3" t="s">
        <v>46</v>
      </c>
      <c r="H1138" s="3" t="s">
        <v>485</v>
      </c>
      <c r="I1138" s="5">
        <v>1168</v>
      </c>
    </row>
    <row r="1139" spans="1:9" ht="20.100000000000001" customHeight="1" x14ac:dyDescent="0.25">
      <c r="A1139" s="227"/>
      <c r="B1139" s="204"/>
      <c r="C1139" s="212" t="s">
        <v>12</v>
      </c>
      <c r="D1139" s="303" t="s">
        <v>13</v>
      </c>
      <c r="E1139" s="216"/>
      <c r="F1139" s="217"/>
      <c r="G1139" s="3" t="s">
        <v>46</v>
      </c>
      <c r="H1139" s="3" t="s">
        <v>485</v>
      </c>
      <c r="I1139" s="5">
        <v>625</v>
      </c>
    </row>
    <row r="1140" spans="1:9" ht="20.100000000000001" customHeight="1" thickBot="1" x14ac:dyDescent="0.3">
      <c r="A1140" s="227"/>
      <c r="B1140" s="204"/>
      <c r="C1140" s="310"/>
      <c r="D1140" s="304" t="s">
        <v>21</v>
      </c>
      <c r="E1140" s="305"/>
      <c r="F1140" s="306"/>
      <c r="G1140" s="50" t="s">
        <v>46</v>
      </c>
      <c r="H1140" s="50" t="s">
        <v>485</v>
      </c>
      <c r="I1140" s="51">
        <v>543</v>
      </c>
    </row>
    <row r="1141" spans="1:9" ht="20.100000000000001" customHeight="1" thickTop="1" x14ac:dyDescent="0.25">
      <c r="A1141" s="227"/>
      <c r="B1141" s="204"/>
      <c r="C1141" s="210" t="s">
        <v>7</v>
      </c>
      <c r="D1141" s="307" t="s">
        <v>219</v>
      </c>
      <c r="E1141" s="308"/>
      <c r="F1141" s="309"/>
      <c r="G1141" s="48" t="s">
        <v>46</v>
      </c>
      <c r="H1141" s="48" t="s">
        <v>485</v>
      </c>
      <c r="I1141" s="49">
        <v>20</v>
      </c>
    </row>
    <row r="1142" spans="1:9" ht="20.100000000000001" customHeight="1" x14ac:dyDescent="0.25">
      <c r="A1142" s="227"/>
      <c r="B1142" s="204"/>
      <c r="C1142" s="213"/>
      <c r="D1142" s="303" t="s">
        <v>9</v>
      </c>
      <c r="E1142" s="216"/>
      <c r="F1142" s="217"/>
      <c r="G1142" s="3" t="s">
        <v>46</v>
      </c>
      <c r="H1142" s="3" t="s">
        <v>485</v>
      </c>
      <c r="I1142" s="5">
        <v>63</v>
      </c>
    </row>
    <row r="1143" spans="1:9" ht="20.100000000000001" customHeight="1" x14ac:dyDescent="0.25">
      <c r="A1143" s="227"/>
      <c r="B1143" s="204"/>
      <c r="C1143" s="213"/>
      <c r="D1143" s="303" t="s">
        <v>20</v>
      </c>
      <c r="E1143" s="216"/>
      <c r="F1143" s="217"/>
      <c r="G1143" s="3" t="s">
        <v>46</v>
      </c>
      <c r="H1143" s="3" t="s">
        <v>485</v>
      </c>
      <c r="I1143" s="5">
        <v>251</v>
      </c>
    </row>
    <row r="1144" spans="1:9" ht="20.100000000000001" customHeight="1" x14ac:dyDescent="0.25">
      <c r="A1144" s="227"/>
      <c r="B1144" s="204"/>
      <c r="C1144" s="213"/>
      <c r="D1144" s="303" t="s">
        <v>10</v>
      </c>
      <c r="E1144" s="216"/>
      <c r="F1144" s="217"/>
      <c r="G1144" s="3" t="s">
        <v>46</v>
      </c>
      <c r="H1144" s="3" t="s">
        <v>485</v>
      </c>
      <c r="I1144" s="5">
        <v>451</v>
      </c>
    </row>
    <row r="1145" spans="1:9" ht="20.100000000000001" customHeight="1" x14ac:dyDescent="0.25">
      <c r="A1145" s="227"/>
      <c r="B1145" s="204"/>
      <c r="C1145" s="213"/>
      <c r="D1145" s="303" t="s">
        <v>8</v>
      </c>
      <c r="E1145" s="216"/>
      <c r="F1145" s="217"/>
      <c r="G1145" s="3" t="s">
        <v>46</v>
      </c>
      <c r="H1145" s="3" t="s">
        <v>485</v>
      </c>
      <c r="I1145" s="5">
        <v>328</v>
      </c>
    </row>
    <row r="1146" spans="1:9" ht="20.100000000000001" customHeight="1" x14ac:dyDescent="0.25">
      <c r="A1146" s="227"/>
      <c r="B1146" s="204"/>
      <c r="C1146" s="213"/>
      <c r="D1146" s="303" t="s">
        <v>11</v>
      </c>
      <c r="E1146" s="216"/>
      <c r="F1146" s="217"/>
      <c r="G1146" s="3" t="s">
        <v>46</v>
      </c>
      <c r="H1146" s="3" t="s">
        <v>485</v>
      </c>
      <c r="I1146" s="5">
        <v>53</v>
      </c>
    </row>
    <row r="1147" spans="1:9" ht="20.100000000000001" customHeight="1" x14ac:dyDescent="0.25">
      <c r="A1147" s="227"/>
      <c r="B1147" s="205"/>
      <c r="C1147" s="214"/>
      <c r="D1147" s="303" t="s">
        <v>25</v>
      </c>
      <c r="E1147" s="216"/>
      <c r="F1147" s="217"/>
      <c r="G1147" s="3" t="s">
        <v>46</v>
      </c>
      <c r="H1147" s="3" t="s">
        <v>485</v>
      </c>
      <c r="I1147" s="5">
        <v>2</v>
      </c>
    </row>
    <row r="1148" spans="1:9" ht="20.100000000000001" customHeight="1" x14ac:dyDescent="0.25">
      <c r="A1148" s="227"/>
      <c r="B1148" s="203" t="s">
        <v>49</v>
      </c>
      <c r="C1148" s="303" t="s">
        <v>6</v>
      </c>
      <c r="D1148" s="216"/>
      <c r="E1148" s="216"/>
      <c r="F1148" s="217"/>
      <c r="G1148" s="3" t="s">
        <v>46</v>
      </c>
      <c r="H1148" s="3" t="s">
        <v>485</v>
      </c>
      <c r="I1148" s="5">
        <v>2038</v>
      </c>
    </row>
    <row r="1149" spans="1:9" ht="20.100000000000001" customHeight="1" x14ac:dyDescent="0.25">
      <c r="A1149" s="227"/>
      <c r="B1149" s="204"/>
      <c r="C1149" s="212" t="s">
        <v>12</v>
      </c>
      <c r="D1149" s="303" t="s">
        <v>13</v>
      </c>
      <c r="E1149" s="216"/>
      <c r="F1149" s="217"/>
      <c r="G1149" s="3" t="s">
        <v>46</v>
      </c>
      <c r="H1149" s="3" t="s">
        <v>485</v>
      </c>
      <c r="I1149" s="5">
        <v>1057</v>
      </c>
    </row>
    <row r="1150" spans="1:9" ht="20.100000000000001" customHeight="1" thickBot="1" x14ac:dyDescent="0.3">
      <c r="A1150" s="227"/>
      <c r="B1150" s="204"/>
      <c r="C1150" s="310"/>
      <c r="D1150" s="304" t="s">
        <v>21</v>
      </c>
      <c r="E1150" s="305"/>
      <c r="F1150" s="306"/>
      <c r="G1150" s="50" t="s">
        <v>46</v>
      </c>
      <c r="H1150" s="50" t="s">
        <v>485</v>
      </c>
      <c r="I1150" s="51">
        <v>981</v>
      </c>
    </row>
    <row r="1151" spans="1:9" ht="20.100000000000001" customHeight="1" thickTop="1" x14ac:dyDescent="0.25">
      <c r="A1151" s="227"/>
      <c r="B1151" s="204"/>
      <c r="C1151" s="210" t="s">
        <v>7</v>
      </c>
      <c r="D1151" s="307" t="s">
        <v>219</v>
      </c>
      <c r="E1151" s="308"/>
      <c r="F1151" s="309"/>
      <c r="G1151" s="48" t="s">
        <v>46</v>
      </c>
      <c r="H1151" s="48" t="s">
        <v>485</v>
      </c>
      <c r="I1151" s="49">
        <v>16</v>
      </c>
    </row>
    <row r="1152" spans="1:9" ht="20.100000000000001" customHeight="1" x14ac:dyDescent="0.25">
      <c r="A1152" s="227"/>
      <c r="B1152" s="204"/>
      <c r="C1152" s="210"/>
      <c r="D1152" s="303" t="s">
        <v>9</v>
      </c>
      <c r="E1152" s="216"/>
      <c r="F1152" s="217"/>
      <c r="G1152" s="3" t="s">
        <v>46</v>
      </c>
      <c r="H1152" s="3" t="s">
        <v>485</v>
      </c>
      <c r="I1152" s="5">
        <v>111</v>
      </c>
    </row>
    <row r="1153" spans="1:11" ht="20.100000000000001" customHeight="1" x14ac:dyDescent="0.25">
      <c r="A1153" s="228"/>
      <c r="B1153" s="205"/>
      <c r="C1153" s="211"/>
      <c r="D1153" s="303" t="s">
        <v>20</v>
      </c>
      <c r="E1153" s="216"/>
      <c r="F1153" s="217"/>
      <c r="G1153" s="3" t="s">
        <v>46</v>
      </c>
      <c r="H1153" s="3" t="s">
        <v>485</v>
      </c>
      <c r="I1153" s="5">
        <v>417</v>
      </c>
    </row>
    <row r="1154" spans="1:11" s="132" customFormat="1" ht="50.1" customHeight="1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K1154"/>
    </row>
    <row r="1155" spans="1:11" ht="20.100000000000001" customHeight="1" x14ac:dyDescent="0.25">
      <c r="A1155" s="204" t="s">
        <v>100</v>
      </c>
      <c r="B1155" s="204" t="s">
        <v>49</v>
      </c>
      <c r="C1155" s="210" t="s">
        <v>7</v>
      </c>
      <c r="D1155" s="307" t="s">
        <v>10</v>
      </c>
      <c r="E1155" s="308"/>
      <c r="F1155" s="309"/>
      <c r="G1155" s="3" t="s">
        <v>46</v>
      </c>
      <c r="H1155" s="3" t="s">
        <v>485</v>
      </c>
      <c r="I1155" s="5">
        <v>813</v>
      </c>
    </row>
    <row r="1156" spans="1:11" ht="20.100000000000001" customHeight="1" x14ac:dyDescent="0.25">
      <c r="A1156" s="227"/>
      <c r="B1156" s="204"/>
      <c r="C1156" s="210"/>
      <c r="D1156" s="303" t="s">
        <v>8</v>
      </c>
      <c r="E1156" s="216"/>
      <c r="F1156" s="217"/>
      <c r="G1156" s="3" t="s">
        <v>46</v>
      </c>
      <c r="H1156" s="3" t="s">
        <v>485</v>
      </c>
      <c r="I1156" s="5">
        <v>581</v>
      </c>
    </row>
    <row r="1157" spans="1:11" ht="20.100000000000001" customHeight="1" x14ac:dyDescent="0.25">
      <c r="A1157" s="227"/>
      <c r="B1157" s="204"/>
      <c r="C1157" s="210"/>
      <c r="D1157" s="303" t="s">
        <v>11</v>
      </c>
      <c r="E1157" s="216"/>
      <c r="F1157" s="217"/>
      <c r="G1157" s="3" t="s">
        <v>46</v>
      </c>
      <c r="H1157" s="3" t="s">
        <v>485</v>
      </c>
      <c r="I1157" s="5">
        <v>92</v>
      </c>
    </row>
    <row r="1158" spans="1:11" ht="20.100000000000001" customHeight="1" x14ac:dyDescent="0.25">
      <c r="A1158" s="227"/>
      <c r="B1158" s="205"/>
      <c r="C1158" s="211"/>
      <c r="D1158" s="303" t="s">
        <v>25</v>
      </c>
      <c r="E1158" s="216"/>
      <c r="F1158" s="217"/>
      <c r="G1158" s="3" t="s">
        <v>46</v>
      </c>
      <c r="H1158" s="3" t="s">
        <v>485</v>
      </c>
      <c r="I1158" s="5">
        <v>8</v>
      </c>
    </row>
    <row r="1159" spans="1:11" ht="20.100000000000001" customHeight="1" x14ac:dyDescent="0.25">
      <c r="A1159" s="227"/>
      <c r="B1159" s="203" t="s">
        <v>74</v>
      </c>
      <c r="C1159" s="303" t="s">
        <v>6</v>
      </c>
      <c r="D1159" s="216"/>
      <c r="E1159" s="216"/>
      <c r="F1159" s="217"/>
      <c r="G1159" s="3" t="s">
        <v>46</v>
      </c>
      <c r="H1159" s="3" t="s">
        <v>485</v>
      </c>
      <c r="I1159" s="5">
        <v>1404</v>
      </c>
    </row>
    <row r="1160" spans="1:11" ht="20.100000000000001" customHeight="1" x14ac:dyDescent="0.25">
      <c r="A1160" s="227"/>
      <c r="B1160" s="204"/>
      <c r="C1160" s="212" t="s">
        <v>12</v>
      </c>
      <c r="D1160" s="303" t="s">
        <v>13</v>
      </c>
      <c r="E1160" s="216"/>
      <c r="F1160" s="217"/>
      <c r="G1160" s="3" t="s">
        <v>46</v>
      </c>
      <c r="H1160" s="3" t="s">
        <v>485</v>
      </c>
      <c r="I1160" s="5">
        <v>730</v>
      </c>
    </row>
    <row r="1161" spans="1:11" ht="20.100000000000001" customHeight="1" thickBot="1" x14ac:dyDescent="0.3">
      <c r="A1161" s="227"/>
      <c r="B1161" s="204"/>
      <c r="C1161" s="310"/>
      <c r="D1161" s="304" t="s">
        <v>21</v>
      </c>
      <c r="E1161" s="305"/>
      <c r="F1161" s="306"/>
      <c r="G1161" s="50" t="s">
        <v>46</v>
      </c>
      <c r="H1161" s="50" t="s">
        <v>485</v>
      </c>
      <c r="I1161" s="51">
        <v>674</v>
      </c>
    </row>
    <row r="1162" spans="1:11" ht="20.100000000000001" customHeight="1" thickTop="1" x14ac:dyDescent="0.25">
      <c r="A1162" s="227"/>
      <c r="B1162" s="204"/>
      <c r="C1162" s="210" t="s">
        <v>7</v>
      </c>
      <c r="D1162" s="307" t="s">
        <v>219</v>
      </c>
      <c r="E1162" s="308"/>
      <c r="F1162" s="309"/>
      <c r="G1162" s="48" t="s">
        <v>46</v>
      </c>
      <c r="H1162" s="48" t="s">
        <v>485</v>
      </c>
      <c r="I1162" s="49">
        <v>8</v>
      </c>
    </row>
    <row r="1163" spans="1:11" ht="20.100000000000001" customHeight="1" x14ac:dyDescent="0.25">
      <c r="A1163" s="227"/>
      <c r="B1163" s="204"/>
      <c r="C1163" s="213"/>
      <c r="D1163" s="303" t="s">
        <v>9</v>
      </c>
      <c r="E1163" s="216"/>
      <c r="F1163" s="217"/>
      <c r="G1163" s="3" t="s">
        <v>46</v>
      </c>
      <c r="H1163" s="3" t="s">
        <v>485</v>
      </c>
      <c r="I1163" s="5">
        <v>74</v>
      </c>
    </row>
    <row r="1164" spans="1:11" ht="20.100000000000001" customHeight="1" x14ac:dyDescent="0.25">
      <c r="A1164" s="227"/>
      <c r="B1164" s="204"/>
      <c r="C1164" s="213"/>
      <c r="D1164" s="303" t="s">
        <v>20</v>
      </c>
      <c r="E1164" s="216"/>
      <c r="F1164" s="217"/>
      <c r="G1164" s="3" t="s">
        <v>46</v>
      </c>
      <c r="H1164" s="3" t="s">
        <v>485</v>
      </c>
      <c r="I1164" s="5">
        <v>274</v>
      </c>
    </row>
    <row r="1165" spans="1:11" ht="20.100000000000001" customHeight="1" x14ac:dyDescent="0.25">
      <c r="A1165" s="227"/>
      <c r="B1165" s="204"/>
      <c r="C1165" s="213"/>
      <c r="D1165" s="303" t="s">
        <v>10</v>
      </c>
      <c r="E1165" s="216"/>
      <c r="F1165" s="217"/>
      <c r="G1165" s="3" t="s">
        <v>46</v>
      </c>
      <c r="H1165" s="3" t="s">
        <v>485</v>
      </c>
      <c r="I1165" s="5">
        <v>584</v>
      </c>
    </row>
    <row r="1166" spans="1:11" ht="20.100000000000001" customHeight="1" x14ac:dyDescent="0.25">
      <c r="A1166" s="227"/>
      <c r="B1166" s="204"/>
      <c r="C1166" s="213"/>
      <c r="D1166" s="303" t="s">
        <v>8</v>
      </c>
      <c r="E1166" s="216"/>
      <c r="F1166" s="217"/>
      <c r="G1166" s="3" t="s">
        <v>46</v>
      </c>
      <c r="H1166" s="3" t="s">
        <v>485</v>
      </c>
      <c r="I1166" s="5">
        <v>398</v>
      </c>
    </row>
    <row r="1167" spans="1:11" ht="20.100000000000001" customHeight="1" x14ac:dyDescent="0.25">
      <c r="A1167" s="227"/>
      <c r="B1167" s="204"/>
      <c r="C1167" s="213"/>
      <c r="D1167" s="303" t="s">
        <v>11</v>
      </c>
      <c r="E1167" s="216"/>
      <c r="F1167" s="217"/>
      <c r="G1167" s="3" t="s">
        <v>46</v>
      </c>
      <c r="H1167" s="3" t="s">
        <v>485</v>
      </c>
      <c r="I1167" s="5">
        <v>61</v>
      </c>
    </row>
    <row r="1168" spans="1:11" ht="20.100000000000001" customHeight="1" x14ac:dyDescent="0.25">
      <c r="A1168" s="227"/>
      <c r="B1168" s="205"/>
      <c r="C1168" s="214"/>
      <c r="D1168" s="303" t="s">
        <v>25</v>
      </c>
      <c r="E1168" s="216"/>
      <c r="F1168" s="217"/>
      <c r="G1168" s="3" t="s">
        <v>46</v>
      </c>
      <c r="H1168" s="3" t="s">
        <v>485</v>
      </c>
      <c r="I1168" s="5">
        <v>5</v>
      </c>
    </row>
    <row r="1169" spans="1:9" ht="20.100000000000001" customHeight="1" x14ac:dyDescent="0.25">
      <c r="A1169" s="227"/>
      <c r="B1169" s="203" t="s">
        <v>136</v>
      </c>
      <c r="C1169" s="303" t="s">
        <v>6</v>
      </c>
      <c r="D1169" s="216"/>
      <c r="E1169" s="216"/>
      <c r="F1169" s="217"/>
      <c r="G1169" s="3" t="s">
        <v>46</v>
      </c>
      <c r="H1169" s="3" t="s">
        <v>485</v>
      </c>
      <c r="I1169" s="5">
        <v>2403</v>
      </c>
    </row>
    <row r="1170" spans="1:9" ht="20.100000000000001" customHeight="1" x14ac:dyDescent="0.25">
      <c r="A1170" s="227"/>
      <c r="B1170" s="204"/>
      <c r="C1170" s="212" t="s">
        <v>12</v>
      </c>
      <c r="D1170" s="303" t="s">
        <v>13</v>
      </c>
      <c r="E1170" s="216"/>
      <c r="F1170" s="217"/>
      <c r="G1170" s="3" t="s">
        <v>46</v>
      </c>
      <c r="H1170" s="3" t="s">
        <v>485</v>
      </c>
      <c r="I1170" s="5">
        <v>1292</v>
      </c>
    </row>
    <row r="1171" spans="1:9" ht="20.100000000000001" customHeight="1" thickBot="1" x14ac:dyDescent="0.3">
      <c r="A1171" s="227"/>
      <c r="B1171" s="204"/>
      <c r="C1171" s="310"/>
      <c r="D1171" s="304" t="s">
        <v>21</v>
      </c>
      <c r="E1171" s="305"/>
      <c r="F1171" s="306"/>
      <c r="G1171" s="50" t="s">
        <v>46</v>
      </c>
      <c r="H1171" s="50" t="s">
        <v>485</v>
      </c>
      <c r="I1171" s="51">
        <v>1111</v>
      </c>
    </row>
    <row r="1172" spans="1:9" ht="20.100000000000001" customHeight="1" thickTop="1" x14ac:dyDescent="0.25">
      <c r="A1172" s="227"/>
      <c r="B1172" s="204"/>
      <c r="C1172" s="210" t="s">
        <v>7</v>
      </c>
      <c r="D1172" s="307" t="s">
        <v>219</v>
      </c>
      <c r="E1172" s="308"/>
      <c r="F1172" s="309"/>
      <c r="G1172" s="48" t="s">
        <v>46</v>
      </c>
      <c r="H1172" s="48" t="s">
        <v>485</v>
      </c>
      <c r="I1172" s="49">
        <v>14</v>
      </c>
    </row>
    <row r="1173" spans="1:9" ht="20.100000000000001" customHeight="1" x14ac:dyDescent="0.25">
      <c r="A1173" s="227"/>
      <c r="B1173" s="204"/>
      <c r="C1173" s="213"/>
      <c r="D1173" s="303" t="s">
        <v>9</v>
      </c>
      <c r="E1173" s="216"/>
      <c r="F1173" s="217"/>
      <c r="G1173" s="3" t="s">
        <v>46</v>
      </c>
      <c r="H1173" s="3" t="s">
        <v>485</v>
      </c>
      <c r="I1173" s="5">
        <v>159</v>
      </c>
    </row>
    <row r="1174" spans="1:9" ht="20.100000000000001" customHeight="1" x14ac:dyDescent="0.25">
      <c r="A1174" s="227"/>
      <c r="B1174" s="204"/>
      <c r="C1174" s="213"/>
      <c r="D1174" s="303" t="s">
        <v>20</v>
      </c>
      <c r="E1174" s="216"/>
      <c r="F1174" s="217"/>
      <c r="G1174" s="3" t="s">
        <v>46</v>
      </c>
      <c r="H1174" s="3" t="s">
        <v>485</v>
      </c>
      <c r="I1174" s="5">
        <v>534</v>
      </c>
    </row>
    <row r="1175" spans="1:9" ht="20.100000000000001" customHeight="1" x14ac:dyDescent="0.25">
      <c r="A1175" s="227"/>
      <c r="B1175" s="204"/>
      <c r="C1175" s="213"/>
      <c r="D1175" s="303" t="s">
        <v>10</v>
      </c>
      <c r="E1175" s="216"/>
      <c r="F1175" s="217"/>
      <c r="G1175" s="3" t="s">
        <v>46</v>
      </c>
      <c r="H1175" s="3" t="s">
        <v>485</v>
      </c>
      <c r="I1175" s="5">
        <v>953</v>
      </c>
    </row>
    <row r="1176" spans="1:9" ht="20.100000000000001" customHeight="1" x14ac:dyDescent="0.25">
      <c r="A1176" s="227"/>
      <c r="B1176" s="204"/>
      <c r="C1176" s="213"/>
      <c r="D1176" s="303" t="s">
        <v>8</v>
      </c>
      <c r="E1176" s="216"/>
      <c r="F1176" s="217"/>
      <c r="G1176" s="3" t="s">
        <v>46</v>
      </c>
      <c r="H1176" s="3" t="s">
        <v>485</v>
      </c>
      <c r="I1176" s="5">
        <v>621</v>
      </c>
    </row>
    <row r="1177" spans="1:9" ht="20.100000000000001" customHeight="1" x14ac:dyDescent="0.25">
      <c r="A1177" s="227"/>
      <c r="B1177" s="204"/>
      <c r="C1177" s="213"/>
      <c r="D1177" s="303" t="s">
        <v>11</v>
      </c>
      <c r="E1177" s="216"/>
      <c r="F1177" s="217"/>
      <c r="G1177" s="3" t="s">
        <v>46</v>
      </c>
      <c r="H1177" s="3" t="s">
        <v>485</v>
      </c>
      <c r="I1177" s="5">
        <v>118</v>
      </c>
    </row>
    <row r="1178" spans="1:9" ht="20.100000000000001" customHeight="1" x14ac:dyDescent="0.25">
      <c r="A1178" s="227"/>
      <c r="B1178" s="205"/>
      <c r="C1178" s="214"/>
      <c r="D1178" s="303" t="s">
        <v>25</v>
      </c>
      <c r="E1178" s="216"/>
      <c r="F1178" s="217"/>
      <c r="G1178" s="3" t="s">
        <v>46</v>
      </c>
      <c r="H1178" s="3" t="s">
        <v>485</v>
      </c>
      <c r="I1178" s="5">
        <v>4</v>
      </c>
    </row>
    <row r="1179" spans="1:9" ht="20.100000000000001" customHeight="1" x14ac:dyDescent="0.25">
      <c r="A1179" s="227"/>
      <c r="B1179" s="203" t="s">
        <v>52</v>
      </c>
      <c r="C1179" s="303" t="s">
        <v>6</v>
      </c>
      <c r="D1179" s="216"/>
      <c r="E1179" s="216"/>
      <c r="F1179" s="217"/>
      <c r="G1179" s="3" t="s">
        <v>46</v>
      </c>
      <c r="H1179" s="3" t="s">
        <v>485</v>
      </c>
      <c r="I1179" s="5">
        <v>1402</v>
      </c>
    </row>
    <row r="1180" spans="1:9" ht="20.100000000000001" customHeight="1" x14ac:dyDescent="0.25">
      <c r="A1180" s="227"/>
      <c r="B1180" s="204"/>
      <c r="C1180" s="212" t="s">
        <v>12</v>
      </c>
      <c r="D1180" s="303" t="s">
        <v>13</v>
      </c>
      <c r="E1180" s="216"/>
      <c r="F1180" s="217"/>
      <c r="G1180" s="3" t="s">
        <v>46</v>
      </c>
      <c r="H1180" s="3" t="s">
        <v>485</v>
      </c>
      <c r="I1180" s="5">
        <v>753</v>
      </c>
    </row>
    <row r="1181" spans="1:9" ht="20.100000000000001" customHeight="1" thickBot="1" x14ac:dyDescent="0.3">
      <c r="A1181" s="227"/>
      <c r="B1181" s="204"/>
      <c r="C1181" s="310"/>
      <c r="D1181" s="304" t="s">
        <v>21</v>
      </c>
      <c r="E1181" s="305"/>
      <c r="F1181" s="306"/>
      <c r="G1181" s="50" t="s">
        <v>46</v>
      </c>
      <c r="H1181" s="50" t="s">
        <v>485</v>
      </c>
      <c r="I1181" s="51">
        <v>649</v>
      </c>
    </row>
    <row r="1182" spans="1:9" ht="20.100000000000001" customHeight="1" thickTop="1" x14ac:dyDescent="0.25">
      <c r="A1182" s="227"/>
      <c r="B1182" s="204"/>
      <c r="C1182" s="210" t="s">
        <v>7</v>
      </c>
      <c r="D1182" s="307" t="s">
        <v>219</v>
      </c>
      <c r="E1182" s="308"/>
      <c r="F1182" s="309"/>
      <c r="G1182" s="48" t="s">
        <v>46</v>
      </c>
      <c r="H1182" s="48" t="s">
        <v>485</v>
      </c>
      <c r="I1182" s="49">
        <v>27</v>
      </c>
    </row>
    <row r="1183" spans="1:9" ht="20.100000000000001" customHeight="1" x14ac:dyDescent="0.25">
      <c r="A1183" s="227"/>
      <c r="B1183" s="204"/>
      <c r="C1183" s="210"/>
      <c r="D1183" s="303" t="s">
        <v>9</v>
      </c>
      <c r="E1183" s="216"/>
      <c r="F1183" s="217"/>
      <c r="G1183" s="3" t="s">
        <v>46</v>
      </c>
      <c r="H1183" s="3" t="s">
        <v>485</v>
      </c>
      <c r="I1183" s="5">
        <v>98</v>
      </c>
    </row>
    <row r="1184" spans="1:9" ht="20.100000000000001" customHeight="1" x14ac:dyDescent="0.25">
      <c r="A1184" s="227"/>
      <c r="B1184" s="204"/>
      <c r="C1184" s="210"/>
      <c r="D1184" s="303" t="s">
        <v>20</v>
      </c>
      <c r="E1184" s="216"/>
      <c r="F1184" s="217"/>
      <c r="G1184" s="3" t="s">
        <v>46</v>
      </c>
      <c r="H1184" s="3" t="s">
        <v>485</v>
      </c>
      <c r="I1184" s="5">
        <v>360</v>
      </c>
    </row>
    <row r="1185" spans="1:11" ht="20.100000000000001" customHeight="1" x14ac:dyDescent="0.25">
      <c r="A1185" s="227"/>
      <c r="B1185" s="204"/>
      <c r="C1185" s="210"/>
      <c r="D1185" s="303" t="s">
        <v>10</v>
      </c>
      <c r="E1185" s="216"/>
      <c r="F1185" s="217"/>
      <c r="G1185" s="3" t="s">
        <v>46</v>
      </c>
      <c r="H1185" s="3" t="s">
        <v>485</v>
      </c>
      <c r="I1185" s="5">
        <v>551</v>
      </c>
    </row>
    <row r="1186" spans="1:11" ht="20.100000000000001" customHeight="1" x14ac:dyDescent="0.25">
      <c r="A1186" s="227"/>
      <c r="B1186" s="204"/>
      <c r="C1186" s="210"/>
      <c r="D1186" s="303" t="s">
        <v>8</v>
      </c>
      <c r="E1186" s="216"/>
      <c r="F1186" s="217"/>
      <c r="G1186" s="3" t="s">
        <v>46</v>
      </c>
      <c r="H1186" s="3" t="s">
        <v>485</v>
      </c>
      <c r="I1186" s="5">
        <v>322</v>
      </c>
    </row>
    <row r="1187" spans="1:11" ht="20.100000000000001" customHeight="1" x14ac:dyDescent="0.25">
      <c r="A1187" s="227"/>
      <c r="B1187" s="204"/>
      <c r="C1187" s="210"/>
      <c r="D1187" s="303" t="s">
        <v>11</v>
      </c>
      <c r="E1187" s="216"/>
      <c r="F1187" s="217"/>
      <c r="G1187" s="3" t="s">
        <v>46</v>
      </c>
      <c r="H1187" s="3" t="s">
        <v>485</v>
      </c>
      <c r="I1187" s="5">
        <v>44</v>
      </c>
    </row>
    <row r="1188" spans="1:11" ht="20.100000000000001" customHeight="1" x14ac:dyDescent="0.25">
      <c r="A1188" s="227"/>
      <c r="B1188" s="205"/>
      <c r="C1188" s="211"/>
      <c r="D1188" s="303" t="s">
        <v>25</v>
      </c>
      <c r="E1188" s="216"/>
      <c r="F1188" s="217"/>
      <c r="G1188" s="3" t="s">
        <v>46</v>
      </c>
      <c r="H1188" s="3" t="s">
        <v>485</v>
      </c>
      <c r="I1188" s="5">
        <v>0</v>
      </c>
    </row>
    <row r="1189" spans="1:11" ht="20.100000000000001" customHeight="1" x14ac:dyDescent="0.25">
      <c r="A1189" s="228"/>
      <c r="B1189" s="112" t="s">
        <v>102</v>
      </c>
      <c r="C1189" s="303" t="s">
        <v>6</v>
      </c>
      <c r="D1189" s="216"/>
      <c r="E1189" s="216"/>
      <c r="F1189" s="217"/>
      <c r="G1189" s="3" t="s">
        <v>46</v>
      </c>
      <c r="H1189" s="3" t="s">
        <v>485</v>
      </c>
      <c r="I1189" s="5">
        <v>359</v>
      </c>
    </row>
    <row r="1190" spans="1:11" s="132" customFormat="1" ht="50.1" customHeight="1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K1190"/>
    </row>
    <row r="1191" spans="1:11" ht="20.100000000000001" customHeight="1" x14ac:dyDescent="0.25">
      <c r="A1191" s="203" t="s">
        <v>100</v>
      </c>
      <c r="B1191" s="209" t="s">
        <v>102</v>
      </c>
      <c r="C1191" s="212" t="s">
        <v>12</v>
      </c>
      <c r="D1191" s="303" t="s">
        <v>13</v>
      </c>
      <c r="E1191" s="216"/>
      <c r="F1191" s="217"/>
      <c r="G1191" s="3" t="s">
        <v>46</v>
      </c>
      <c r="H1191" s="3" t="s">
        <v>485</v>
      </c>
      <c r="I1191" s="5">
        <v>179</v>
      </c>
    </row>
    <row r="1192" spans="1:11" ht="20.100000000000001" customHeight="1" thickBot="1" x14ac:dyDescent="0.3">
      <c r="A1192" s="227"/>
      <c r="B1192" s="210"/>
      <c r="C1192" s="310"/>
      <c r="D1192" s="304" t="s">
        <v>21</v>
      </c>
      <c r="E1192" s="305"/>
      <c r="F1192" s="306"/>
      <c r="G1192" s="50" t="s">
        <v>46</v>
      </c>
      <c r="H1192" s="50" t="s">
        <v>485</v>
      </c>
      <c r="I1192" s="51">
        <v>180</v>
      </c>
    </row>
    <row r="1193" spans="1:11" ht="20.100000000000001" customHeight="1" thickTop="1" x14ac:dyDescent="0.25">
      <c r="A1193" s="227"/>
      <c r="B1193" s="210"/>
      <c r="C1193" s="210" t="s">
        <v>7</v>
      </c>
      <c r="D1193" s="307" t="s">
        <v>219</v>
      </c>
      <c r="E1193" s="308"/>
      <c r="F1193" s="309"/>
      <c r="G1193" s="48" t="s">
        <v>46</v>
      </c>
      <c r="H1193" s="48" t="s">
        <v>485</v>
      </c>
      <c r="I1193" s="49">
        <v>7</v>
      </c>
    </row>
    <row r="1194" spans="1:11" ht="20.100000000000001" customHeight="1" x14ac:dyDescent="0.25">
      <c r="A1194" s="227"/>
      <c r="B1194" s="210"/>
      <c r="C1194" s="213"/>
      <c r="D1194" s="303" t="s">
        <v>9</v>
      </c>
      <c r="E1194" s="216"/>
      <c r="F1194" s="217"/>
      <c r="G1194" s="3" t="s">
        <v>46</v>
      </c>
      <c r="H1194" s="3" t="s">
        <v>485</v>
      </c>
      <c r="I1194" s="5">
        <v>49</v>
      </c>
    </row>
    <row r="1195" spans="1:11" ht="20.100000000000001" customHeight="1" x14ac:dyDescent="0.25">
      <c r="A1195" s="227"/>
      <c r="B1195" s="210"/>
      <c r="C1195" s="213"/>
      <c r="D1195" s="303" t="s">
        <v>20</v>
      </c>
      <c r="E1195" s="216"/>
      <c r="F1195" s="217"/>
      <c r="G1195" s="3" t="s">
        <v>46</v>
      </c>
      <c r="H1195" s="3" t="s">
        <v>485</v>
      </c>
      <c r="I1195" s="5">
        <v>99</v>
      </c>
    </row>
    <row r="1196" spans="1:11" ht="20.100000000000001" customHeight="1" x14ac:dyDescent="0.25">
      <c r="A1196" s="227"/>
      <c r="B1196" s="210"/>
      <c r="C1196" s="213"/>
      <c r="D1196" s="303" t="s">
        <v>10</v>
      </c>
      <c r="E1196" s="216"/>
      <c r="F1196" s="217"/>
      <c r="G1196" s="3" t="s">
        <v>46</v>
      </c>
      <c r="H1196" s="3" t="s">
        <v>485</v>
      </c>
      <c r="I1196" s="5">
        <v>124</v>
      </c>
    </row>
    <row r="1197" spans="1:11" ht="20.100000000000001" customHeight="1" x14ac:dyDescent="0.25">
      <c r="A1197" s="227"/>
      <c r="B1197" s="210"/>
      <c r="C1197" s="213"/>
      <c r="D1197" s="303" t="s">
        <v>8</v>
      </c>
      <c r="E1197" s="216"/>
      <c r="F1197" s="217"/>
      <c r="G1197" s="3" t="s">
        <v>46</v>
      </c>
      <c r="H1197" s="3" t="s">
        <v>485</v>
      </c>
      <c r="I1197" s="5">
        <v>71</v>
      </c>
    </row>
    <row r="1198" spans="1:11" ht="20.100000000000001" customHeight="1" x14ac:dyDescent="0.25">
      <c r="A1198" s="227"/>
      <c r="B1198" s="210"/>
      <c r="C1198" s="213"/>
      <c r="D1198" s="303" t="s">
        <v>11</v>
      </c>
      <c r="E1198" s="216"/>
      <c r="F1198" s="217"/>
      <c r="G1198" s="3" t="s">
        <v>46</v>
      </c>
      <c r="H1198" s="3" t="s">
        <v>485</v>
      </c>
      <c r="I1198" s="5">
        <v>9</v>
      </c>
    </row>
    <row r="1199" spans="1:11" ht="20.100000000000001" customHeight="1" x14ac:dyDescent="0.25">
      <c r="A1199" s="227"/>
      <c r="B1199" s="211"/>
      <c r="C1199" s="214"/>
      <c r="D1199" s="303" t="s">
        <v>25</v>
      </c>
      <c r="E1199" s="216"/>
      <c r="F1199" s="217"/>
      <c r="G1199" s="3" t="s">
        <v>46</v>
      </c>
      <c r="H1199" s="3" t="s">
        <v>485</v>
      </c>
      <c r="I1199" s="5">
        <v>0</v>
      </c>
    </row>
    <row r="1200" spans="1:11" ht="20.100000000000001" customHeight="1" x14ac:dyDescent="0.25">
      <c r="A1200" s="227"/>
      <c r="B1200" s="203" t="s">
        <v>78</v>
      </c>
      <c r="C1200" s="303" t="s">
        <v>6</v>
      </c>
      <c r="D1200" s="216"/>
      <c r="E1200" s="216"/>
      <c r="F1200" s="217"/>
      <c r="G1200" s="3" t="s">
        <v>46</v>
      </c>
      <c r="H1200" s="3" t="s">
        <v>485</v>
      </c>
      <c r="I1200" s="5">
        <v>635</v>
      </c>
    </row>
    <row r="1201" spans="1:9" ht="20.100000000000001" customHeight="1" x14ac:dyDescent="0.25">
      <c r="A1201" s="227"/>
      <c r="B1201" s="204"/>
      <c r="C1201" s="212" t="s">
        <v>12</v>
      </c>
      <c r="D1201" s="303" t="s">
        <v>13</v>
      </c>
      <c r="E1201" s="216"/>
      <c r="F1201" s="217"/>
      <c r="G1201" s="3" t="s">
        <v>46</v>
      </c>
      <c r="H1201" s="3" t="s">
        <v>485</v>
      </c>
      <c r="I1201" s="5">
        <v>339</v>
      </c>
    </row>
    <row r="1202" spans="1:9" ht="20.100000000000001" customHeight="1" thickBot="1" x14ac:dyDescent="0.3">
      <c r="A1202" s="227"/>
      <c r="B1202" s="204"/>
      <c r="C1202" s="310"/>
      <c r="D1202" s="304" t="s">
        <v>21</v>
      </c>
      <c r="E1202" s="305"/>
      <c r="F1202" s="306"/>
      <c r="G1202" s="50" t="s">
        <v>46</v>
      </c>
      <c r="H1202" s="50" t="s">
        <v>485</v>
      </c>
      <c r="I1202" s="51">
        <v>296</v>
      </c>
    </row>
    <row r="1203" spans="1:9" ht="20.100000000000001" customHeight="1" thickTop="1" x14ac:dyDescent="0.25">
      <c r="A1203" s="227"/>
      <c r="B1203" s="204"/>
      <c r="C1203" s="210" t="s">
        <v>7</v>
      </c>
      <c r="D1203" s="307" t="s">
        <v>219</v>
      </c>
      <c r="E1203" s="308"/>
      <c r="F1203" s="309"/>
      <c r="G1203" s="48" t="s">
        <v>46</v>
      </c>
      <c r="H1203" s="48" t="s">
        <v>485</v>
      </c>
      <c r="I1203" s="49">
        <v>15</v>
      </c>
    </row>
    <row r="1204" spans="1:9" ht="20.100000000000001" customHeight="1" x14ac:dyDescent="0.25">
      <c r="A1204" s="227"/>
      <c r="B1204" s="204"/>
      <c r="C1204" s="213"/>
      <c r="D1204" s="303" t="s">
        <v>9</v>
      </c>
      <c r="E1204" s="216"/>
      <c r="F1204" s="217"/>
      <c r="G1204" s="3" t="s">
        <v>46</v>
      </c>
      <c r="H1204" s="3" t="s">
        <v>485</v>
      </c>
      <c r="I1204" s="5">
        <v>72</v>
      </c>
    </row>
    <row r="1205" spans="1:9" ht="20.100000000000001" customHeight="1" x14ac:dyDescent="0.25">
      <c r="A1205" s="227"/>
      <c r="B1205" s="204"/>
      <c r="C1205" s="213"/>
      <c r="D1205" s="303" t="s">
        <v>20</v>
      </c>
      <c r="E1205" s="216"/>
      <c r="F1205" s="217"/>
      <c r="G1205" s="3" t="s">
        <v>46</v>
      </c>
      <c r="H1205" s="3" t="s">
        <v>485</v>
      </c>
      <c r="I1205" s="5">
        <v>203</v>
      </c>
    </row>
    <row r="1206" spans="1:9" ht="20.100000000000001" customHeight="1" x14ac:dyDescent="0.25">
      <c r="A1206" s="227"/>
      <c r="B1206" s="204"/>
      <c r="C1206" s="213"/>
      <c r="D1206" s="303" t="s">
        <v>10</v>
      </c>
      <c r="E1206" s="216"/>
      <c r="F1206" s="217"/>
      <c r="G1206" s="3" t="s">
        <v>46</v>
      </c>
      <c r="H1206" s="3" t="s">
        <v>485</v>
      </c>
      <c r="I1206" s="5">
        <v>231</v>
      </c>
    </row>
    <row r="1207" spans="1:9" ht="20.100000000000001" customHeight="1" x14ac:dyDescent="0.25">
      <c r="A1207" s="227"/>
      <c r="B1207" s="204"/>
      <c r="C1207" s="213"/>
      <c r="D1207" s="303" t="s">
        <v>8</v>
      </c>
      <c r="E1207" s="216"/>
      <c r="F1207" s="217"/>
      <c r="G1207" s="3" t="s">
        <v>46</v>
      </c>
      <c r="H1207" s="3" t="s">
        <v>485</v>
      </c>
      <c r="I1207" s="5">
        <v>102</v>
      </c>
    </row>
    <row r="1208" spans="1:9" ht="20.100000000000001" customHeight="1" x14ac:dyDescent="0.25">
      <c r="A1208" s="227"/>
      <c r="B1208" s="204"/>
      <c r="C1208" s="213"/>
      <c r="D1208" s="303" t="s">
        <v>11</v>
      </c>
      <c r="E1208" s="216"/>
      <c r="F1208" s="217"/>
      <c r="G1208" s="3" t="s">
        <v>46</v>
      </c>
      <c r="H1208" s="3" t="s">
        <v>485</v>
      </c>
      <c r="I1208" s="5">
        <v>12</v>
      </c>
    </row>
    <row r="1209" spans="1:9" ht="20.100000000000001" customHeight="1" x14ac:dyDescent="0.25">
      <c r="A1209" s="227"/>
      <c r="B1209" s="205"/>
      <c r="C1209" s="214"/>
      <c r="D1209" s="303" t="s">
        <v>25</v>
      </c>
      <c r="E1209" s="216"/>
      <c r="F1209" s="217"/>
      <c r="G1209" s="3" t="s">
        <v>46</v>
      </c>
      <c r="H1209" s="3" t="s">
        <v>485</v>
      </c>
      <c r="I1209" s="5">
        <v>0</v>
      </c>
    </row>
    <row r="1210" spans="1:9" ht="20.100000000000001" customHeight="1" x14ac:dyDescent="0.25">
      <c r="A1210" s="227"/>
      <c r="B1210" s="203" t="s">
        <v>115</v>
      </c>
      <c r="C1210" s="303" t="s">
        <v>6</v>
      </c>
      <c r="D1210" s="216"/>
      <c r="E1210" s="216"/>
      <c r="F1210" s="217"/>
      <c r="G1210" s="3" t="s">
        <v>46</v>
      </c>
      <c r="H1210" s="3" t="s">
        <v>485</v>
      </c>
      <c r="I1210" s="5">
        <v>731</v>
      </c>
    </row>
    <row r="1211" spans="1:9" ht="20.100000000000001" customHeight="1" x14ac:dyDescent="0.25">
      <c r="A1211" s="227"/>
      <c r="B1211" s="204"/>
      <c r="C1211" s="212" t="s">
        <v>12</v>
      </c>
      <c r="D1211" s="303" t="s">
        <v>13</v>
      </c>
      <c r="E1211" s="216"/>
      <c r="F1211" s="217"/>
      <c r="G1211" s="3" t="s">
        <v>46</v>
      </c>
      <c r="H1211" s="3" t="s">
        <v>485</v>
      </c>
      <c r="I1211" s="5">
        <v>394</v>
      </c>
    </row>
    <row r="1212" spans="1:9" ht="20.100000000000001" customHeight="1" thickBot="1" x14ac:dyDescent="0.3">
      <c r="A1212" s="227"/>
      <c r="B1212" s="204"/>
      <c r="C1212" s="310"/>
      <c r="D1212" s="304" t="s">
        <v>21</v>
      </c>
      <c r="E1212" s="305"/>
      <c r="F1212" s="306"/>
      <c r="G1212" s="50" t="s">
        <v>46</v>
      </c>
      <c r="H1212" s="50" t="s">
        <v>485</v>
      </c>
      <c r="I1212" s="51">
        <v>337</v>
      </c>
    </row>
    <row r="1213" spans="1:9" ht="20.100000000000001" customHeight="1" thickTop="1" x14ac:dyDescent="0.25">
      <c r="A1213" s="227"/>
      <c r="B1213" s="204"/>
      <c r="C1213" s="210" t="s">
        <v>7</v>
      </c>
      <c r="D1213" s="307" t="s">
        <v>219</v>
      </c>
      <c r="E1213" s="308"/>
      <c r="F1213" s="309"/>
      <c r="G1213" s="48" t="s">
        <v>46</v>
      </c>
      <c r="H1213" s="48" t="s">
        <v>485</v>
      </c>
      <c r="I1213" s="49">
        <v>21</v>
      </c>
    </row>
    <row r="1214" spans="1:9" ht="20.100000000000001" customHeight="1" x14ac:dyDescent="0.25">
      <c r="A1214" s="227"/>
      <c r="B1214" s="204"/>
      <c r="C1214" s="213"/>
      <c r="D1214" s="303" t="s">
        <v>9</v>
      </c>
      <c r="E1214" s="216"/>
      <c r="F1214" s="217"/>
      <c r="G1214" s="3" t="s">
        <v>46</v>
      </c>
      <c r="H1214" s="3" t="s">
        <v>485</v>
      </c>
      <c r="I1214" s="5">
        <v>69</v>
      </c>
    </row>
    <row r="1215" spans="1:9" ht="20.100000000000001" customHeight="1" x14ac:dyDescent="0.25">
      <c r="A1215" s="227"/>
      <c r="B1215" s="204"/>
      <c r="C1215" s="213"/>
      <c r="D1215" s="303" t="s">
        <v>20</v>
      </c>
      <c r="E1215" s="216"/>
      <c r="F1215" s="217"/>
      <c r="G1215" s="3" t="s">
        <v>46</v>
      </c>
      <c r="H1215" s="3" t="s">
        <v>485</v>
      </c>
      <c r="I1215" s="5">
        <v>188</v>
      </c>
    </row>
    <row r="1216" spans="1:9" ht="20.100000000000001" customHeight="1" x14ac:dyDescent="0.25">
      <c r="A1216" s="227"/>
      <c r="B1216" s="204"/>
      <c r="C1216" s="213"/>
      <c r="D1216" s="303" t="s">
        <v>10</v>
      </c>
      <c r="E1216" s="216"/>
      <c r="F1216" s="217"/>
      <c r="G1216" s="3" t="s">
        <v>46</v>
      </c>
      <c r="H1216" s="3" t="s">
        <v>485</v>
      </c>
      <c r="I1216" s="5">
        <v>276</v>
      </c>
    </row>
    <row r="1217" spans="1:11" ht="20.100000000000001" customHeight="1" x14ac:dyDescent="0.25">
      <c r="A1217" s="227"/>
      <c r="B1217" s="204"/>
      <c r="C1217" s="213"/>
      <c r="D1217" s="303" t="s">
        <v>8</v>
      </c>
      <c r="E1217" s="216"/>
      <c r="F1217" s="217"/>
      <c r="G1217" s="3" t="s">
        <v>46</v>
      </c>
      <c r="H1217" s="3" t="s">
        <v>485</v>
      </c>
      <c r="I1217" s="5">
        <v>149</v>
      </c>
    </row>
    <row r="1218" spans="1:11" ht="20.100000000000001" customHeight="1" x14ac:dyDescent="0.25">
      <c r="A1218" s="227"/>
      <c r="B1218" s="204"/>
      <c r="C1218" s="213"/>
      <c r="D1218" s="303" t="s">
        <v>11</v>
      </c>
      <c r="E1218" s="216"/>
      <c r="F1218" s="217"/>
      <c r="G1218" s="3" t="s">
        <v>46</v>
      </c>
      <c r="H1218" s="3" t="s">
        <v>485</v>
      </c>
      <c r="I1218" s="5">
        <v>26</v>
      </c>
    </row>
    <row r="1219" spans="1:11" ht="20.100000000000001" customHeight="1" x14ac:dyDescent="0.25">
      <c r="A1219" s="227"/>
      <c r="B1219" s="205"/>
      <c r="C1219" s="214"/>
      <c r="D1219" s="303" t="s">
        <v>25</v>
      </c>
      <c r="E1219" s="216"/>
      <c r="F1219" s="217"/>
      <c r="G1219" s="3" t="s">
        <v>46</v>
      </c>
      <c r="H1219" s="3" t="s">
        <v>485</v>
      </c>
      <c r="I1219" s="5">
        <v>2</v>
      </c>
    </row>
    <row r="1220" spans="1:11" ht="20.100000000000001" customHeight="1" x14ac:dyDescent="0.25">
      <c r="A1220" s="227"/>
      <c r="B1220" s="203" t="s">
        <v>80</v>
      </c>
      <c r="C1220" s="303" t="s">
        <v>6</v>
      </c>
      <c r="D1220" s="216"/>
      <c r="E1220" s="216"/>
      <c r="F1220" s="217"/>
      <c r="G1220" s="3" t="s">
        <v>46</v>
      </c>
      <c r="H1220" s="3" t="s">
        <v>485</v>
      </c>
      <c r="I1220" s="5">
        <v>1049</v>
      </c>
    </row>
    <row r="1221" spans="1:11" ht="20.100000000000001" customHeight="1" x14ac:dyDescent="0.25">
      <c r="A1221" s="227"/>
      <c r="B1221" s="204"/>
      <c r="C1221" s="212" t="s">
        <v>12</v>
      </c>
      <c r="D1221" s="303" t="s">
        <v>13</v>
      </c>
      <c r="E1221" s="216"/>
      <c r="F1221" s="217"/>
      <c r="G1221" s="3" t="s">
        <v>46</v>
      </c>
      <c r="H1221" s="3" t="s">
        <v>485</v>
      </c>
      <c r="I1221" s="5">
        <v>494</v>
      </c>
    </row>
    <row r="1222" spans="1:11" ht="20.100000000000001" customHeight="1" thickBot="1" x14ac:dyDescent="0.3">
      <c r="A1222" s="227"/>
      <c r="B1222" s="204"/>
      <c r="C1222" s="310"/>
      <c r="D1222" s="304" t="s">
        <v>21</v>
      </c>
      <c r="E1222" s="305"/>
      <c r="F1222" s="306"/>
      <c r="G1222" s="50" t="s">
        <v>46</v>
      </c>
      <c r="H1222" s="50" t="s">
        <v>485</v>
      </c>
      <c r="I1222" s="51">
        <v>555</v>
      </c>
    </row>
    <row r="1223" spans="1:11" ht="20.100000000000001" customHeight="1" thickTop="1" x14ac:dyDescent="0.25">
      <c r="A1223" s="227"/>
      <c r="B1223" s="204"/>
      <c r="C1223" s="210" t="s">
        <v>7</v>
      </c>
      <c r="D1223" s="307" t="s">
        <v>219</v>
      </c>
      <c r="E1223" s="308"/>
      <c r="F1223" s="309"/>
      <c r="G1223" s="48" t="s">
        <v>46</v>
      </c>
      <c r="H1223" s="48" t="s">
        <v>485</v>
      </c>
      <c r="I1223" s="49">
        <v>4</v>
      </c>
    </row>
    <row r="1224" spans="1:11" ht="20.100000000000001" customHeight="1" x14ac:dyDescent="0.25">
      <c r="A1224" s="227"/>
      <c r="B1224" s="204"/>
      <c r="C1224" s="210"/>
      <c r="D1224" s="303" t="s">
        <v>9</v>
      </c>
      <c r="E1224" s="216"/>
      <c r="F1224" s="217"/>
      <c r="G1224" s="3" t="s">
        <v>46</v>
      </c>
      <c r="H1224" s="3" t="s">
        <v>485</v>
      </c>
      <c r="I1224" s="5">
        <v>97</v>
      </c>
    </row>
    <row r="1225" spans="1:11" ht="20.100000000000001" customHeight="1" x14ac:dyDescent="0.25">
      <c r="A1225" s="228"/>
      <c r="B1225" s="205"/>
      <c r="C1225" s="211"/>
      <c r="D1225" s="303" t="s">
        <v>20</v>
      </c>
      <c r="E1225" s="216"/>
      <c r="F1225" s="217"/>
      <c r="G1225" s="3" t="s">
        <v>46</v>
      </c>
      <c r="H1225" s="3" t="s">
        <v>485</v>
      </c>
      <c r="I1225" s="5">
        <v>279</v>
      </c>
    </row>
    <row r="1226" spans="1:11" s="132" customFormat="1" ht="50.1" customHeight="1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K1226"/>
    </row>
    <row r="1227" spans="1:11" ht="20.100000000000001" customHeight="1" x14ac:dyDescent="0.25">
      <c r="A1227" s="203" t="s">
        <v>100</v>
      </c>
      <c r="B1227" s="203" t="s">
        <v>80</v>
      </c>
      <c r="C1227" s="209" t="s">
        <v>7</v>
      </c>
      <c r="D1227" s="303" t="s">
        <v>10</v>
      </c>
      <c r="E1227" s="216"/>
      <c r="F1227" s="217"/>
      <c r="G1227" s="3" t="s">
        <v>46</v>
      </c>
      <c r="H1227" s="3" t="s">
        <v>485</v>
      </c>
      <c r="I1227" s="5">
        <v>412</v>
      </c>
    </row>
    <row r="1228" spans="1:11" ht="20.100000000000001" customHeight="1" x14ac:dyDescent="0.25">
      <c r="A1228" s="227"/>
      <c r="B1228" s="204"/>
      <c r="C1228" s="210"/>
      <c r="D1228" s="303" t="s">
        <v>8</v>
      </c>
      <c r="E1228" s="216"/>
      <c r="F1228" s="217"/>
      <c r="G1228" s="3" t="s">
        <v>46</v>
      </c>
      <c r="H1228" s="3" t="s">
        <v>485</v>
      </c>
      <c r="I1228" s="5">
        <v>221</v>
      </c>
    </row>
    <row r="1229" spans="1:11" ht="20.100000000000001" customHeight="1" x14ac:dyDescent="0.25">
      <c r="A1229" s="227"/>
      <c r="B1229" s="204"/>
      <c r="C1229" s="210"/>
      <c r="D1229" s="303" t="s">
        <v>11</v>
      </c>
      <c r="E1229" s="216"/>
      <c r="F1229" s="217"/>
      <c r="G1229" s="3" t="s">
        <v>46</v>
      </c>
      <c r="H1229" s="3" t="s">
        <v>485</v>
      </c>
      <c r="I1229" s="5">
        <v>35</v>
      </c>
    </row>
    <row r="1230" spans="1:11" ht="20.100000000000001" customHeight="1" x14ac:dyDescent="0.25">
      <c r="A1230" s="227"/>
      <c r="B1230" s="205"/>
      <c r="C1230" s="211"/>
      <c r="D1230" s="303" t="s">
        <v>25</v>
      </c>
      <c r="E1230" s="216"/>
      <c r="F1230" s="217"/>
      <c r="G1230" s="3" t="s">
        <v>46</v>
      </c>
      <c r="H1230" s="3" t="s">
        <v>485</v>
      </c>
      <c r="I1230" s="5">
        <v>1</v>
      </c>
    </row>
    <row r="1231" spans="1:11" ht="20.100000000000001" customHeight="1" x14ac:dyDescent="0.25">
      <c r="A1231" s="227"/>
      <c r="B1231" s="203" t="s">
        <v>223</v>
      </c>
      <c r="C1231" s="303" t="s">
        <v>6</v>
      </c>
      <c r="D1231" s="216"/>
      <c r="E1231" s="216"/>
      <c r="F1231" s="217"/>
      <c r="G1231" s="3" t="s">
        <v>46</v>
      </c>
      <c r="H1231" s="3" t="s">
        <v>485</v>
      </c>
      <c r="I1231" s="5">
        <v>576</v>
      </c>
    </row>
    <row r="1232" spans="1:11" ht="20.100000000000001" customHeight="1" x14ac:dyDescent="0.25">
      <c r="A1232" s="227"/>
      <c r="B1232" s="204"/>
      <c r="C1232" s="212" t="s">
        <v>12</v>
      </c>
      <c r="D1232" s="303" t="s">
        <v>13</v>
      </c>
      <c r="E1232" s="216"/>
      <c r="F1232" s="217"/>
      <c r="G1232" s="3" t="s">
        <v>46</v>
      </c>
      <c r="H1232" s="3" t="s">
        <v>485</v>
      </c>
      <c r="I1232" s="5">
        <v>295</v>
      </c>
    </row>
    <row r="1233" spans="1:9" ht="20.100000000000001" customHeight="1" thickBot="1" x14ac:dyDescent="0.3">
      <c r="A1233" s="227"/>
      <c r="B1233" s="204"/>
      <c r="C1233" s="310"/>
      <c r="D1233" s="304" t="s">
        <v>21</v>
      </c>
      <c r="E1233" s="305"/>
      <c r="F1233" s="306"/>
      <c r="G1233" s="50" t="s">
        <v>46</v>
      </c>
      <c r="H1233" s="50" t="s">
        <v>485</v>
      </c>
      <c r="I1233" s="51">
        <v>281</v>
      </c>
    </row>
    <row r="1234" spans="1:9" ht="20.100000000000001" customHeight="1" thickTop="1" x14ac:dyDescent="0.25">
      <c r="A1234" s="227"/>
      <c r="B1234" s="204"/>
      <c r="C1234" s="210" t="s">
        <v>7</v>
      </c>
      <c r="D1234" s="307" t="s">
        <v>219</v>
      </c>
      <c r="E1234" s="308"/>
      <c r="F1234" s="309"/>
      <c r="G1234" s="48" t="s">
        <v>46</v>
      </c>
      <c r="H1234" s="48" t="s">
        <v>485</v>
      </c>
      <c r="I1234" s="49">
        <v>11</v>
      </c>
    </row>
    <row r="1235" spans="1:9" ht="20.100000000000001" customHeight="1" x14ac:dyDescent="0.25">
      <c r="A1235" s="227"/>
      <c r="B1235" s="204"/>
      <c r="C1235" s="213"/>
      <c r="D1235" s="303" t="s">
        <v>9</v>
      </c>
      <c r="E1235" s="216"/>
      <c r="F1235" s="217"/>
      <c r="G1235" s="3" t="s">
        <v>46</v>
      </c>
      <c r="H1235" s="3" t="s">
        <v>485</v>
      </c>
      <c r="I1235" s="5">
        <v>61</v>
      </c>
    </row>
    <row r="1236" spans="1:9" ht="20.100000000000001" customHeight="1" x14ac:dyDescent="0.25">
      <c r="A1236" s="227"/>
      <c r="B1236" s="204"/>
      <c r="C1236" s="213"/>
      <c r="D1236" s="303" t="s">
        <v>20</v>
      </c>
      <c r="E1236" s="216"/>
      <c r="F1236" s="217"/>
      <c r="G1236" s="3" t="s">
        <v>46</v>
      </c>
      <c r="H1236" s="3" t="s">
        <v>485</v>
      </c>
      <c r="I1236" s="5">
        <v>163</v>
      </c>
    </row>
    <row r="1237" spans="1:9" ht="20.100000000000001" customHeight="1" x14ac:dyDescent="0.25">
      <c r="A1237" s="227"/>
      <c r="B1237" s="204"/>
      <c r="C1237" s="213"/>
      <c r="D1237" s="303" t="s">
        <v>10</v>
      </c>
      <c r="E1237" s="216"/>
      <c r="F1237" s="217"/>
      <c r="G1237" s="3" t="s">
        <v>46</v>
      </c>
      <c r="H1237" s="3" t="s">
        <v>485</v>
      </c>
      <c r="I1237" s="5">
        <v>207</v>
      </c>
    </row>
    <row r="1238" spans="1:9" ht="20.100000000000001" customHeight="1" x14ac:dyDescent="0.25">
      <c r="A1238" s="227"/>
      <c r="B1238" s="204"/>
      <c r="C1238" s="213"/>
      <c r="D1238" s="303" t="s">
        <v>8</v>
      </c>
      <c r="E1238" s="216"/>
      <c r="F1238" s="217"/>
      <c r="G1238" s="3" t="s">
        <v>46</v>
      </c>
      <c r="H1238" s="3" t="s">
        <v>485</v>
      </c>
      <c r="I1238" s="5">
        <v>120</v>
      </c>
    </row>
    <row r="1239" spans="1:9" ht="20.100000000000001" customHeight="1" x14ac:dyDescent="0.25">
      <c r="A1239" s="227"/>
      <c r="B1239" s="204"/>
      <c r="C1239" s="213"/>
      <c r="D1239" s="303" t="s">
        <v>11</v>
      </c>
      <c r="E1239" s="216"/>
      <c r="F1239" s="217"/>
      <c r="G1239" s="3" t="s">
        <v>46</v>
      </c>
      <c r="H1239" s="3" t="s">
        <v>485</v>
      </c>
      <c r="I1239" s="5">
        <v>14</v>
      </c>
    </row>
    <row r="1240" spans="1:9" ht="20.100000000000001" customHeight="1" x14ac:dyDescent="0.25">
      <c r="A1240" s="227"/>
      <c r="B1240" s="205"/>
      <c r="C1240" s="214"/>
      <c r="D1240" s="303" t="s">
        <v>25</v>
      </c>
      <c r="E1240" s="216"/>
      <c r="F1240" s="217"/>
      <c r="G1240" s="3" t="s">
        <v>46</v>
      </c>
      <c r="H1240" s="3" t="s">
        <v>485</v>
      </c>
      <c r="I1240" s="5">
        <v>0</v>
      </c>
    </row>
    <row r="1241" spans="1:9" ht="20.100000000000001" customHeight="1" x14ac:dyDescent="0.25">
      <c r="A1241" s="227"/>
      <c r="B1241" s="203" t="s">
        <v>81</v>
      </c>
      <c r="C1241" s="303" t="s">
        <v>6</v>
      </c>
      <c r="D1241" s="216"/>
      <c r="E1241" s="216"/>
      <c r="F1241" s="217"/>
      <c r="G1241" s="3" t="s">
        <v>46</v>
      </c>
      <c r="H1241" s="3" t="s">
        <v>485</v>
      </c>
      <c r="I1241" s="5">
        <v>494</v>
      </c>
    </row>
    <row r="1242" spans="1:9" ht="20.100000000000001" customHeight="1" x14ac:dyDescent="0.25">
      <c r="A1242" s="227"/>
      <c r="B1242" s="204"/>
      <c r="C1242" s="212" t="s">
        <v>12</v>
      </c>
      <c r="D1242" s="303" t="s">
        <v>13</v>
      </c>
      <c r="E1242" s="216"/>
      <c r="F1242" s="217"/>
      <c r="G1242" s="3" t="s">
        <v>46</v>
      </c>
      <c r="H1242" s="3" t="s">
        <v>485</v>
      </c>
      <c r="I1242" s="5">
        <v>251</v>
      </c>
    </row>
    <row r="1243" spans="1:9" ht="20.100000000000001" customHeight="1" thickBot="1" x14ac:dyDescent="0.3">
      <c r="A1243" s="227"/>
      <c r="B1243" s="204"/>
      <c r="C1243" s="310"/>
      <c r="D1243" s="304" t="s">
        <v>21</v>
      </c>
      <c r="E1243" s="305"/>
      <c r="F1243" s="306"/>
      <c r="G1243" s="50" t="s">
        <v>46</v>
      </c>
      <c r="H1243" s="50" t="s">
        <v>485</v>
      </c>
      <c r="I1243" s="51">
        <v>243</v>
      </c>
    </row>
    <row r="1244" spans="1:9" ht="20.100000000000001" customHeight="1" thickTop="1" x14ac:dyDescent="0.25">
      <c r="A1244" s="227"/>
      <c r="B1244" s="204"/>
      <c r="C1244" s="210" t="s">
        <v>7</v>
      </c>
      <c r="D1244" s="307" t="s">
        <v>219</v>
      </c>
      <c r="E1244" s="308"/>
      <c r="F1244" s="309"/>
      <c r="G1244" s="48" t="s">
        <v>46</v>
      </c>
      <c r="H1244" s="48" t="s">
        <v>485</v>
      </c>
      <c r="I1244" s="49">
        <v>7</v>
      </c>
    </row>
    <row r="1245" spans="1:9" ht="20.100000000000001" customHeight="1" x14ac:dyDescent="0.25">
      <c r="A1245" s="227"/>
      <c r="B1245" s="204"/>
      <c r="C1245" s="213"/>
      <c r="D1245" s="303" t="s">
        <v>9</v>
      </c>
      <c r="E1245" s="216"/>
      <c r="F1245" s="217"/>
      <c r="G1245" s="3" t="s">
        <v>46</v>
      </c>
      <c r="H1245" s="3" t="s">
        <v>485</v>
      </c>
      <c r="I1245" s="5">
        <v>56</v>
      </c>
    </row>
    <row r="1246" spans="1:9" ht="20.100000000000001" customHeight="1" x14ac:dyDescent="0.25">
      <c r="A1246" s="227"/>
      <c r="B1246" s="204"/>
      <c r="C1246" s="213"/>
      <c r="D1246" s="303" t="s">
        <v>20</v>
      </c>
      <c r="E1246" s="216"/>
      <c r="F1246" s="217"/>
      <c r="G1246" s="3" t="s">
        <v>46</v>
      </c>
      <c r="H1246" s="3" t="s">
        <v>485</v>
      </c>
      <c r="I1246" s="5">
        <v>144</v>
      </c>
    </row>
    <row r="1247" spans="1:9" ht="20.100000000000001" customHeight="1" x14ac:dyDescent="0.25">
      <c r="A1247" s="227"/>
      <c r="B1247" s="204"/>
      <c r="C1247" s="213"/>
      <c r="D1247" s="303" t="s">
        <v>10</v>
      </c>
      <c r="E1247" s="216"/>
      <c r="F1247" s="217"/>
      <c r="G1247" s="3" t="s">
        <v>46</v>
      </c>
      <c r="H1247" s="3" t="s">
        <v>485</v>
      </c>
      <c r="I1247" s="5">
        <v>174</v>
      </c>
    </row>
    <row r="1248" spans="1:9" ht="20.100000000000001" customHeight="1" x14ac:dyDescent="0.25">
      <c r="A1248" s="227"/>
      <c r="B1248" s="204"/>
      <c r="C1248" s="213"/>
      <c r="D1248" s="303" t="s">
        <v>8</v>
      </c>
      <c r="E1248" s="216"/>
      <c r="F1248" s="217"/>
      <c r="G1248" s="3" t="s">
        <v>46</v>
      </c>
      <c r="H1248" s="3" t="s">
        <v>485</v>
      </c>
      <c r="I1248" s="5">
        <v>103</v>
      </c>
    </row>
    <row r="1249" spans="1:11" ht="20.100000000000001" customHeight="1" x14ac:dyDescent="0.25">
      <c r="A1249" s="227"/>
      <c r="B1249" s="204"/>
      <c r="C1249" s="213"/>
      <c r="D1249" s="303" t="s">
        <v>11</v>
      </c>
      <c r="E1249" s="216"/>
      <c r="F1249" s="217"/>
      <c r="G1249" s="3" t="s">
        <v>46</v>
      </c>
      <c r="H1249" s="3" t="s">
        <v>485</v>
      </c>
      <c r="I1249" s="5">
        <v>10</v>
      </c>
    </row>
    <row r="1250" spans="1:11" ht="20.100000000000001" customHeight="1" x14ac:dyDescent="0.25">
      <c r="A1250" s="227"/>
      <c r="B1250" s="205"/>
      <c r="C1250" s="214"/>
      <c r="D1250" s="303" t="s">
        <v>25</v>
      </c>
      <c r="E1250" s="216"/>
      <c r="F1250" s="217"/>
      <c r="G1250" s="3" t="s">
        <v>46</v>
      </c>
      <c r="H1250" s="3" t="s">
        <v>485</v>
      </c>
      <c r="I1250" s="5">
        <v>0</v>
      </c>
    </row>
    <row r="1251" spans="1:11" ht="20.100000000000001" customHeight="1" x14ac:dyDescent="0.25">
      <c r="A1251" s="227"/>
      <c r="B1251" s="203" t="s">
        <v>118</v>
      </c>
      <c r="C1251" s="303" t="s">
        <v>6</v>
      </c>
      <c r="D1251" s="216"/>
      <c r="E1251" s="216"/>
      <c r="F1251" s="217"/>
      <c r="G1251" s="3" t="s">
        <v>46</v>
      </c>
      <c r="H1251" s="3" t="s">
        <v>485</v>
      </c>
      <c r="I1251" s="5">
        <v>624</v>
      </c>
    </row>
    <row r="1252" spans="1:11" ht="20.100000000000001" customHeight="1" x14ac:dyDescent="0.25">
      <c r="A1252" s="227"/>
      <c r="B1252" s="204"/>
      <c r="C1252" s="212" t="s">
        <v>12</v>
      </c>
      <c r="D1252" s="303" t="s">
        <v>13</v>
      </c>
      <c r="E1252" s="216"/>
      <c r="F1252" s="217"/>
      <c r="G1252" s="3" t="s">
        <v>46</v>
      </c>
      <c r="H1252" s="3" t="s">
        <v>485</v>
      </c>
      <c r="I1252" s="5">
        <v>341</v>
      </c>
    </row>
    <row r="1253" spans="1:11" ht="20.100000000000001" customHeight="1" thickBot="1" x14ac:dyDescent="0.3">
      <c r="A1253" s="227"/>
      <c r="B1253" s="204"/>
      <c r="C1253" s="310"/>
      <c r="D1253" s="304" t="s">
        <v>21</v>
      </c>
      <c r="E1253" s="305"/>
      <c r="F1253" s="306"/>
      <c r="G1253" s="50" t="s">
        <v>46</v>
      </c>
      <c r="H1253" s="50" t="s">
        <v>485</v>
      </c>
      <c r="I1253" s="51">
        <v>283</v>
      </c>
    </row>
    <row r="1254" spans="1:11" ht="20.100000000000001" customHeight="1" thickTop="1" x14ac:dyDescent="0.25">
      <c r="A1254" s="227"/>
      <c r="B1254" s="204"/>
      <c r="C1254" s="210" t="s">
        <v>7</v>
      </c>
      <c r="D1254" s="307" t="s">
        <v>219</v>
      </c>
      <c r="E1254" s="308"/>
      <c r="F1254" s="309"/>
      <c r="G1254" s="48" t="s">
        <v>46</v>
      </c>
      <c r="H1254" s="48" t="s">
        <v>485</v>
      </c>
      <c r="I1254" s="49">
        <v>11</v>
      </c>
    </row>
    <row r="1255" spans="1:11" ht="20.100000000000001" customHeight="1" x14ac:dyDescent="0.25">
      <c r="A1255" s="227"/>
      <c r="B1255" s="204"/>
      <c r="C1255" s="210"/>
      <c r="D1255" s="303" t="s">
        <v>9</v>
      </c>
      <c r="E1255" s="216"/>
      <c r="F1255" s="217"/>
      <c r="G1255" s="3" t="s">
        <v>46</v>
      </c>
      <c r="H1255" s="3" t="s">
        <v>485</v>
      </c>
      <c r="I1255" s="5">
        <v>51</v>
      </c>
    </row>
    <row r="1256" spans="1:11" ht="20.100000000000001" customHeight="1" x14ac:dyDescent="0.25">
      <c r="A1256" s="227"/>
      <c r="B1256" s="204"/>
      <c r="C1256" s="210"/>
      <c r="D1256" s="303" t="s">
        <v>20</v>
      </c>
      <c r="E1256" s="216"/>
      <c r="F1256" s="217"/>
      <c r="G1256" s="3" t="s">
        <v>46</v>
      </c>
      <c r="H1256" s="3" t="s">
        <v>485</v>
      </c>
      <c r="I1256" s="5">
        <v>170</v>
      </c>
    </row>
    <row r="1257" spans="1:11" ht="20.100000000000001" customHeight="1" x14ac:dyDescent="0.25">
      <c r="A1257" s="227"/>
      <c r="B1257" s="204"/>
      <c r="C1257" s="210"/>
      <c r="D1257" s="303" t="s">
        <v>10</v>
      </c>
      <c r="E1257" s="216"/>
      <c r="F1257" s="217"/>
      <c r="G1257" s="3" t="s">
        <v>46</v>
      </c>
      <c r="H1257" s="3" t="s">
        <v>485</v>
      </c>
      <c r="I1257" s="5">
        <v>249</v>
      </c>
    </row>
    <row r="1258" spans="1:11" ht="20.100000000000001" customHeight="1" x14ac:dyDescent="0.25">
      <c r="A1258" s="227"/>
      <c r="B1258" s="204"/>
      <c r="C1258" s="210"/>
      <c r="D1258" s="303" t="s">
        <v>8</v>
      </c>
      <c r="E1258" s="216"/>
      <c r="F1258" s="217"/>
      <c r="G1258" s="3" t="s">
        <v>46</v>
      </c>
      <c r="H1258" s="3" t="s">
        <v>485</v>
      </c>
      <c r="I1258" s="5">
        <v>122</v>
      </c>
    </row>
    <row r="1259" spans="1:11" ht="20.100000000000001" customHeight="1" x14ac:dyDescent="0.25">
      <c r="A1259" s="227"/>
      <c r="B1259" s="204"/>
      <c r="C1259" s="210"/>
      <c r="D1259" s="303" t="s">
        <v>11</v>
      </c>
      <c r="E1259" s="216"/>
      <c r="F1259" s="217"/>
      <c r="G1259" s="3" t="s">
        <v>46</v>
      </c>
      <c r="H1259" s="3" t="s">
        <v>485</v>
      </c>
      <c r="I1259" s="5">
        <v>20</v>
      </c>
    </row>
    <row r="1260" spans="1:11" ht="20.100000000000001" customHeight="1" x14ac:dyDescent="0.25">
      <c r="A1260" s="227"/>
      <c r="B1260" s="205"/>
      <c r="C1260" s="211"/>
      <c r="D1260" s="303" t="s">
        <v>25</v>
      </c>
      <c r="E1260" s="216"/>
      <c r="F1260" s="217"/>
      <c r="G1260" s="3" t="s">
        <v>46</v>
      </c>
      <c r="H1260" s="3" t="s">
        <v>485</v>
      </c>
      <c r="I1260" s="5">
        <v>1</v>
      </c>
    </row>
    <row r="1261" spans="1:11" ht="20.100000000000001" customHeight="1" x14ac:dyDescent="0.25">
      <c r="A1261" s="228"/>
      <c r="B1261" s="112" t="s">
        <v>83</v>
      </c>
      <c r="C1261" s="303" t="s">
        <v>6</v>
      </c>
      <c r="D1261" s="216"/>
      <c r="E1261" s="216"/>
      <c r="F1261" s="217"/>
      <c r="G1261" s="3" t="s">
        <v>46</v>
      </c>
      <c r="H1261" s="3" t="s">
        <v>485</v>
      </c>
      <c r="I1261" s="5">
        <v>975</v>
      </c>
    </row>
    <row r="1262" spans="1:11" s="132" customFormat="1" ht="50.1" customHeight="1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K1262"/>
    </row>
    <row r="1263" spans="1:11" ht="20.100000000000001" customHeight="1" x14ac:dyDescent="0.25">
      <c r="A1263" s="203" t="s">
        <v>100</v>
      </c>
      <c r="B1263" s="203" t="s">
        <v>83</v>
      </c>
      <c r="C1263" s="212" t="s">
        <v>12</v>
      </c>
      <c r="D1263" s="303" t="s">
        <v>13</v>
      </c>
      <c r="E1263" s="216"/>
      <c r="F1263" s="217"/>
      <c r="G1263" s="3" t="s">
        <v>46</v>
      </c>
      <c r="H1263" s="3" t="s">
        <v>485</v>
      </c>
      <c r="I1263" s="5">
        <v>525</v>
      </c>
    </row>
    <row r="1264" spans="1:11" ht="20.100000000000001" customHeight="1" thickBot="1" x14ac:dyDescent="0.3">
      <c r="A1264" s="227"/>
      <c r="B1264" s="204"/>
      <c r="C1264" s="310"/>
      <c r="D1264" s="304" t="s">
        <v>21</v>
      </c>
      <c r="E1264" s="305"/>
      <c r="F1264" s="306"/>
      <c r="G1264" s="50" t="s">
        <v>46</v>
      </c>
      <c r="H1264" s="50" t="s">
        <v>485</v>
      </c>
      <c r="I1264" s="51">
        <v>450</v>
      </c>
    </row>
    <row r="1265" spans="1:9" ht="20.100000000000001" customHeight="1" thickTop="1" x14ac:dyDescent="0.25">
      <c r="A1265" s="227"/>
      <c r="B1265" s="204"/>
      <c r="C1265" s="210" t="s">
        <v>7</v>
      </c>
      <c r="D1265" s="307" t="s">
        <v>219</v>
      </c>
      <c r="E1265" s="308"/>
      <c r="F1265" s="309"/>
      <c r="G1265" s="48" t="s">
        <v>46</v>
      </c>
      <c r="H1265" s="48" t="s">
        <v>485</v>
      </c>
      <c r="I1265" s="49">
        <v>13</v>
      </c>
    </row>
    <row r="1266" spans="1:9" ht="20.100000000000001" customHeight="1" x14ac:dyDescent="0.25">
      <c r="A1266" s="227"/>
      <c r="B1266" s="204"/>
      <c r="C1266" s="213"/>
      <c r="D1266" s="303" t="s">
        <v>9</v>
      </c>
      <c r="E1266" s="216"/>
      <c r="F1266" s="217"/>
      <c r="G1266" s="3" t="s">
        <v>46</v>
      </c>
      <c r="H1266" s="3" t="s">
        <v>485</v>
      </c>
      <c r="I1266" s="5">
        <v>76</v>
      </c>
    </row>
    <row r="1267" spans="1:9" ht="20.100000000000001" customHeight="1" x14ac:dyDescent="0.25">
      <c r="A1267" s="227"/>
      <c r="B1267" s="204"/>
      <c r="C1267" s="213"/>
      <c r="D1267" s="303" t="s">
        <v>20</v>
      </c>
      <c r="E1267" s="216"/>
      <c r="F1267" s="217"/>
      <c r="G1267" s="3" t="s">
        <v>46</v>
      </c>
      <c r="H1267" s="3" t="s">
        <v>485</v>
      </c>
      <c r="I1267" s="5">
        <v>259</v>
      </c>
    </row>
    <row r="1268" spans="1:9" ht="20.100000000000001" customHeight="1" x14ac:dyDescent="0.25">
      <c r="A1268" s="227"/>
      <c r="B1268" s="204"/>
      <c r="C1268" s="213"/>
      <c r="D1268" s="303" t="s">
        <v>10</v>
      </c>
      <c r="E1268" s="216"/>
      <c r="F1268" s="217"/>
      <c r="G1268" s="3" t="s">
        <v>46</v>
      </c>
      <c r="H1268" s="3" t="s">
        <v>485</v>
      </c>
      <c r="I1268" s="5">
        <v>386</v>
      </c>
    </row>
    <row r="1269" spans="1:9" ht="20.100000000000001" customHeight="1" x14ac:dyDescent="0.25">
      <c r="A1269" s="227"/>
      <c r="B1269" s="204"/>
      <c r="C1269" s="213"/>
      <c r="D1269" s="303" t="s">
        <v>8</v>
      </c>
      <c r="E1269" s="216"/>
      <c r="F1269" s="217"/>
      <c r="G1269" s="3" t="s">
        <v>46</v>
      </c>
      <c r="H1269" s="3" t="s">
        <v>485</v>
      </c>
      <c r="I1269" s="5">
        <v>208</v>
      </c>
    </row>
    <row r="1270" spans="1:9" ht="20.100000000000001" customHeight="1" x14ac:dyDescent="0.25">
      <c r="A1270" s="227"/>
      <c r="B1270" s="204"/>
      <c r="C1270" s="213"/>
      <c r="D1270" s="303" t="s">
        <v>11</v>
      </c>
      <c r="E1270" s="216"/>
      <c r="F1270" s="217"/>
      <c r="G1270" s="3" t="s">
        <v>46</v>
      </c>
      <c r="H1270" s="3" t="s">
        <v>485</v>
      </c>
      <c r="I1270" s="5">
        <v>32</v>
      </c>
    </row>
    <row r="1271" spans="1:9" ht="20.100000000000001" customHeight="1" x14ac:dyDescent="0.25">
      <c r="A1271" s="227"/>
      <c r="B1271" s="205"/>
      <c r="C1271" s="214"/>
      <c r="D1271" s="303" t="s">
        <v>25</v>
      </c>
      <c r="E1271" s="216"/>
      <c r="F1271" s="217"/>
      <c r="G1271" s="3" t="s">
        <v>46</v>
      </c>
      <c r="H1271" s="3" t="s">
        <v>485</v>
      </c>
      <c r="I1271" s="5">
        <v>1</v>
      </c>
    </row>
    <row r="1272" spans="1:9" ht="20.100000000000001" customHeight="1" x14ac:dyDescent="0.25">
      <c r="A1272" s="227"/>
      <c r="B1272" s="203" t="s">
        <v>142</v>
      </c>
      <c r="C1272" s="303" t="s">
        <v>6</v>
      </c>
      <c r="D1272" s="216"/>
      <c r="E1272" s="216"/>
      <c r="F1272" s="217"/>
      <c r="G1272" s="3" t="s">
        <v>46</v>
      </c>
      <c r="H1272" s="3" t="s">
        <v>485</v>
      </c>
      <c r="I1272" s="5">
        <v>897</v>
      </c>
    </row>
    <row r="1273" spans="1:9" ht="20.100000000000001" customHeight="1" x14ac:dyDescent="0.25">
      <c r="A1273" s="227"/>
      <c r="B1273" s="204"/>
      <c r="C1273" s="212" t="s">
        <v>12</v>
      </c>
      <c r="D1273" s="303" t="s">
        <v>13</v>
      </c>
      <c r="E1273" s="216"/>
      <c r="F1273" s="217"/>
      <c r="G1273" s="3" t="s">
        <v>46</v>
      </c>
      <c r="H1273" s="3" t="s">
        <v>485</v>
      </c>
      <c r="I1273" s="5">
        <v>469</v>
      </c>
    </row>
    <row r="1274" spans="1:9" ht="20.100000000000001" customHeight="1" thickBot="1" x14ac:dyDescent="0.3">
      <c r="A1274" s="227"/>
      <c r="B1274" s="204"/>
      <c r="C1274" s="310"/>
      <c r="D1274" s="304" t="s">
        <v>21</v>
      </c>
      <c r="E1274" s="305"/>
      <c r="F1274" s="306"/>
      <c r="G1274" s="50" t="s">
        <v>46</v>
      </c>
      <c r="H1274" s="50" t="s">
        <v>485</v>
      </c>
      <c r="I1274" s="51">
        <v>428</v>
      </c>
    </row>
    <row r="1275" spans="1:9" ht="20.100000000000001" customHeight="1" thickTop="1" x14ac:dyDescent="0.25">
      <c r="A1275" s="227"/>
      <c r="B1275" s="204"/>
      <c r="C1275" s="210" t="s">
        <v>7</v>
      </c>
      <c r="D1275" s="307" t="s">
        <v>219</v>
      </c>
      <c r="E1275" s="308"/>
      <c r="F1275" s="309"/>
      <c r="G1275" s="48" t="s">
        <v>46</v>
      </c>
      <c r="H1275" s="48" t="s">
        <v>485</v>
      </c>
      <c r="I1275" s="49">
        <v>8</v>
      </c>
    </row>
    <row r="1276" spans="1:9" ht="20.100000000000001" customHeight="1" x14ac:dyDescent="0.25">
      <c r="A1276" s="227"/>
      <c r="B1276" s="204"/>
      <c r="C1276" s="213"/>
      <c r="D1276" s="303" t="s">
        <v>9</v>
      </c>
      <c r="E1276" s="216"/>
      <c r="F1276" s="217"/>
      <c r="G1276" s="3" t="s">
        <v>46</v>
      </c>
      <c r="H1276" s="3" t="s">
        <v>485</v>
      </c>
      <c r="I1276" s="5">
        <v>66</v>
      </c>
    </row>
    <row r="1277" spans="1:9" ht="20.100000000000001" customHeight="1" x14ac:dyDescent="0.25">
      <c r="A1277" s="227"/>
      <c r="B1277" s="204"/>
      <c r="C1277" s="213"/>
      <c r="D1277" s="303" t="s">
        <v>20</v>
      </c>
      <c r="E1277" s="216"/>
      <c r="F1277" s="217"/>
      <c r="G1277" s="3" t="s">
        <v>46</v>
      </c>
      <c r="H1277" s="3" t="s">
        <v>485</v>
      </c>
      <c r="I1277" s="5">
        <v>242</v>
      </c>
    </row>
    <row r="1278" spans="1:9" ht="20.100000000000001" customHeight="1" x14ac:dyDescent="0.25">
      <c r="A1278" s="227"/>
      <c r="B1278" s="204"/>
      <c r="C1278" s="213"/>
      <c r="D1278" s="303" t="s">
        <v>10</v>
      </c>
      <c r="E1278" s="216"/>
      <c r="F1278" s="217"/>
      <c r="G1278" s="3" t="s">
        <v>46</v>
      </c>
      <c r="H1278" s="3" t="s">
        <v>485</v>
      </c>
      <c r="I1278" s="5">
        <v>367</v>
      </c>
    </row>
    <row r="1279" spans="1:9" ht="20.100000000000001" customHeight="1" x14ac:dyDescent="0.25">
      <c r="A1279" s="227"/>
      <c r="B1279" s="204"/>
      <c r="C1279" s="213"/>
      <c r="D1279" s="303" t="s">
        <v>8</v>
      </c>
      <c r="E1279" s="216"/>
      <c r="F1279" s="217"/>
      <c r="G1279" s="3" t="s">
        <v>46</v>
      </c>
      <c r="H1279" s="3" t="s">
        <v>485</v>
      </c>
      <c r="I1279" s="5">
        <v>182</v>
      </c>
    </row>
    <row r="1280" spans="1:9" ht="20.100000000000001" customHeight="1" x14ac:dyDescent="0.25">
      <c r="A1280" s="227"/>
      <c r="B1280" s="204"/>
      <c r="C1280" s="213"/>
      <c r="D1280" s="303" t="s">
        <v>11</v>
      </c>
      <c r="E1280" s="216"/>
      <c r="F1280" s="217"/>
      <c r="G1280" s="3" t="s">
        <v>46</v>
      </c>
      <c r="H1280" s="3" t="s">
        <v>485</v>
      </c>
      <c r="I1280" s="5">
        <v>31</v>
      </c>
    </row>
    <row r="1281" spans="1:9" ht="20.100000000000001" customHeight="1" x14ac:dyDescent="0.25">
      <c r="A1281" s="227"/>
      <c r="B1281" s="205"/>
      <c r="C1281" s="214"/>
      <c r="D1281" s="303" t="s">
        <v>25</v>
      </c>
      <c r="E1281" s="216"/>
      <c r="F1281" s="217"/>
      <c r="G1281" s="3" t="s">
        <v>46</v>
      </c>
      <c r="H1281" s="3" t="s">
        <v>485</v>
      </c>
      <c r="I1281" s="5">
        <v>1</v>
      </c>
    </row>
    <row r="1282" spans="1:9" ht="20.100000000000001" customHeight="1" x14ac:dyDescent="0.25">
      <c r="A1282" s="227"/>
      <c r="B1282" s="203" t="s">
        <v>85</v>
      </c>
      <c r="C1282" s="303" t="s">
        <v>6</v>
      </c>
      <c r="D1282" s="216"/>
      <c r="E1282" s="216"/>
      <c r="F1282" s="217"/>
      <c r="G1282" s="3" t="s">
        <v>46</v>
      </c>
      <c r="H1282" s="3" t="s">
        <v>485</v>
      </c>
      <c r="I1282" s="5">
        <v>173</v>
      </c>
    </row>
    <row r="1283" spans="1:9" ht="20.100000000000001" customHeight="1" x14ac:dyDescent="0.25">
      <c r="A1283" s="227"/>
      <c r="B1283" s="204"/>
      <c r="C1283" s="212" t="s">
        <v>12</v>
      </c>
      <c r="D1283" s="303" t="s">
        <v>13</v>
      </c>
      <c r="E1283" s="216"/>
      <c r="F1283" s="217"/>
      <c r="G1283" s="3" t="s">
        <v>46</v>
      </c>
      <c r="H1283" s="3" t="s">
        <v>485</v>
      </c>
      <c r="I1283" s="5">
        <v>83</v>
      </c>
    </row>
    <row r="1284" spans="1:9" ht="20.100000000000001" customHeight="1" thickBot="1" x14ac:dyDescent="0.3">
      <c r="A1284" s="227"/>
      <c r="B1284" s="204"/>
      <c r="C1284" s="310"/>
      <c r="D1284" s="304" t="s">
        <v>21</v>
      </c>
      <c r="E1284" s="305"/>
      <c r="F1284" s="306"/>
      <c r="G1284" s="50" t="s">
        <v>46</v>
      </c>
      <c r="H1284" s="50" t="s">
        <v>485</v>
      </c>
      <c r="I1284" s="51">
        <v>90</v>
      </c>
    </row>
    <row r="1285" spans="1:9" ht="20.100000000000001" customHeight="1" thickTop="1" x14ac:dyDescent="0.25">
      <c r="A1285" s="227"/>
      <c r="B1285" s="204"/>
      <c r="C1285" s="210" t="s">
        <v>7</v>
      </c>
      <c r="D1285" s="307" t="s">
        <v>219</v>
      </c>
      <c r="E1285" s="308"/>
      <c r="F1285" s="309"/>
      <c r="G1285" s="48" t="s">
        <v>46</v>
      </c>
      <c r="H1285" s="48" t="s">
        <v>485</v>
      </c>
      <c r="I1285" s="49">
        <v>3</v>
      </c>
    </row>
    <row r="1286" spans="1:9" ht="20.100000000000001" customHeight="1" x14ac:dyDescent="0.25">
      <c r="A1286" s="227"/>
      <c r="B1286" s="204"/>
      <c r="C1286" s="213"/>
      <c r="D1286" s="303" t="s">
        <v>9</v>
      </c>
      <c r="E1286" s="216"/>
      <c r="F1286" s="217"/>
      <c r="G1286" s="3" t="s">
        <v>46</v>
      </c>
      <c r="H1286" s="3" t="s">
        <v>485</v>
      </c>
      <c r="I1286" s="5">
        <v>19</v>
      </c>
    </row>
    <row r="1287" spans="1:9" ht="20.100000000000001" customHeight="1" x14ac:dyDescent="0.25">
      <c r="A1287" s="227"/>
      <c r="B1287" s="204"/>
      <c r="C1287" s="213"/>
      <c r="D1287" s="303" t="s">
        <v>20</v>
      </c>
      <c r="E1287" s="216"/>
      <c r="F1287" s="217"/>
      <c r="G1287" s="3" t="s">
        <v>46</v>
      </c>
      <c r="H1287" s="3" t="s">
        <v>485</v>
      </c>
      <c r="I1287" s="5">
        <v>45</v>
      </c>
    </row>
    <row r="1288" spans="1:9" ht="20.100000000000001" customHeight="1" x14ac:dyDescent="0.25">
      <c r="A1288" s="227"/>
      <c r="B1288" s="204"/>
      <c r="C1288" s="213"/>
      <c r="D1288" s="303" t="s">
        <v>10</v>
      </c>
      <c r="E1288" s="216"/>
      <c r="F1288" s="217"/>
      <c r="G1288" s="3" t="s">
        <v>46</v>
      </c>
      <c r="H1288" s="3" t="s">
        <v>485</v>
      </c>
      <c r="I1288" s="5">
        <v>70</v>
      </c>
    </row>
    <row r="1289" spans="1:9" ht="20.100000000000001" customHeight="1" x14ac:dyDescent="0.25">
      <c r="A1289" s="227"/>
      <c r="B1289" s="204"/>
      <c r="C1289" s="213"/>
      <c r="D1289" s="303" t="s">
        <v>8</v>
      </c>
      <c r="E1289" s="216"/>
      <c r="F1289" s="217"/>
      <c r="G1289" s="3" t="s">
        <v>46</v>
      </c>
      <c r="H1289" s="3" t="s">
        <v>485</v>
      </c>
      <c r="I1289" s="5">
        <v>30</v>
      </c>
    </row>
    <row r="1290" spans="1:9" ht="20.100000000000001" customHeight="1" x14ac:dyDescent="0.25">
      <c r="A1290" s="227"/>
      <c r="B1290" s="204"/>
      <c r="C1290" s="213"/>
      <c r="D1290" s="303" t="s">
        <v>11</v>
      </c>
      <c r="E1290" s="216"/>
      <c r="F1290" s="217"/>
      <c r="G1290" s="3" t="s">
        <v>46</v>
      </c>
      <c r="H1290" s="3" t="s">
        <v>485</v>
      </c>
      <c r="I1290" s="5">
        <v>6</v>
      </c>
    </row>
    <row r="1291" spans="1:9" ht="20.100000000000001" customHeight="1" x14ac:dyDescent="0.25">
      <c r="A1291" s="227"/>
      <c r="B1291" s="205"/>
      <c r="C1291" s="214"/>
      <c r="D1291" s="303" t="s">
        <v>25</v>
      </c>
      <c r="E1291" s="216"/>
      <c r="F1291" s="217"/>
      <c r="G1291" s="3" t="s">
        <v>46</v>
      </c>
      <c r="H1291" s="3" t="s">
        <v>485</v>
      </c>
      <c r="I1291" s="5">
        <v>0</v>
      </c>
    </row>
    <row r="1292" spans="1:9" ht="20.100000000000001" customHeight="1" x14ac:dyDescent="0.25">
      <c r="A1292" s="227"/>
      <c r="B1292" s="203" t="s">
        <v>103</v>
      </c>
      <c r="C1292" s="303" t="s">
        <v>6</v>
      </c>
      <c r="D1292" s="216"/>
      <c r="E1292" s="216"/>
      <c r="F1292" s="217"/>
      <c r="G1292" s="3" t="s">
        <v>46</v>
      </c>
      <c r="H1292" s="3" t="s">
        <v>485</v>
      </c>
      <c r="I1292" s="5">
        <v>98</v>
      </c>
    </row>
    <row r="1293" spans="1:9" ht="20.100000000000001" customHeight="1" x14ac:dyDescent="0.25">
      <c r="A1293" s="227"/>
      <c r="B1293" s="204"/>
      <c r="C1293" s="212" t="s">
        <v>12</v>
      </c>
      <c r="D1293" s="303" t="s">
        <v>13</v>
      </c>
      <c r="E1293" s="216"/>
      <c r="F1293" s="217"/>
      <c r="G1293" s="3" t="s">
        <v>46</v>
      </c>
      <c r="H1293" s="3" t="s">
        <v>485</v>
      </c>
      <c r="I1293" s="5">
        <v>47</v>
      </c>
    </row>
    <row r="1294" spans="1:9" ht="20.100000000000001" customHeight="1" thickBot="1" x14ac:dyDescent="0.3">
      <c r="A1294" s="227"/>
      <c r="B1294" s="204"/>
      <c r="C1294" s="310"/>
      <c r="D1294" s="304" t="s">
        <v>21</v>
      </c>
      <c r="E1294" s="305"/>
      <c r="F1294" s="306"/>
      <c r="G1294" s="50" t="s">
        <v>46</v>
      </c>
      <c r="H1294" s="50" t="s">
        <v>485</v>
      </c>
      <c r="I1294" s="51">
        <v>51</v>
      </c>
    </row>
    <row r="1295" spans="1:9" ht="20.100000000000001" customHeight="1" thickTop="1" x14ac:dyDescent="0.25">
      <c r="A1295" s="227"/>
      <c r="B1295" s="204"/>
      <c r="C1295" s="210" t="s">
        <v>7</v>
      </c>
      <c r="D1295" s="307" t="s">
        <v>219</v>
      </c>
      <c r="E1295" s="308"/>
      <c r="F1295" s="309"/>
      <c r="G1295" s="48" t="s">
        <v>46</v>
      </c>
      <c r="H1295" s="48" t="s">
        <v>485</v>
      </c>
      <c r="I1295" s="49">
        <v>4</v>
      </c>
    </row>
    <row r="1296" spans="1:9" ht="20.100000000000001" customHeight="1" x14ac:dyDescent="0.25">
      <c r="A1296" s="227"/>
      <c r="B1296" s="204"/>
      <c r="C1296" s="210"/>
      <c r="D1296" s="303" t="s">
        <v>9</v>
      </c>
      <c r="E1296" s="216"/>
      <c r="F1296" s="217"/>
      <c r="G1296" s="3" t="s">
        <v>46</v>
      </c>
      <c r="H1296" s="3" t="s">
        <v>485</v>
      </c>
      <c r="I1296" s="5">
        <v>8</v>
      </c>
    </row>
    <row r="1297" spans="1:11" ht="20.100000000000001" customHeight="1" x14ac:dyDescent="0.25">
      <c r="A1297" s="228"/>
      <c r="B1297" s="205"/>
      <c r="C1297" s="211"/>
      <c r="D1297" s="303" t="s">
        <v>20</v>
      </c>
      <c r="E1297" s="216"/>
      <c r="F1297" s="217"/>
      <c r="G1297" s="3" t="s">
        <v>46</v>
      </c>
      <c r="H1297" s="3" t="s">
        <v>485</v>
      </c>
      <c r="I1297" s="5">
        <v>34</v>
      </c>
    </row>
    <row r="1298" spans="1:11" s="132" customFormat="1" ht="50.1" customHeight="1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K1298"/>
    </row>
    <row r="1299" spans="1:11" ht="20.100000000000001" customHeight="1" x14ac:dyDescent="0.25">
      <c r="A1299" s="203" t="s">
        <v>100</v>
      </c>
      <c r="B1299" s="203" t="s">
        <v>103</v>
      </c>
      <c r="C1299" s="209" t="s">
        <v>7</v>
      </c>
      <c r="D1299" s="303" t="s">
        <v>10</v>
      </c>
      <c r="E1299" s="216"/>
      <c r="F1299" s="217"/>
      <c r="G1299" s="3" t="s">
        <v>46</v>
      </c>
      <c r="H1299" s="3" t="s">
        <v>485</v>
      </c>
      <c r="I1299" s="5">
        <v>39</v>
      </c>
    </row>
    <row r="1300" spans="1:11" ht="20.100000000000001" customHeight="1" x14ac:dyDescent="0.25">
      <c r="A1300" s="227"/>
      <c r="B1300" s="204"/>
      <c r="C1300" s="210"/>
      <c r="D1300" s="303" t="s">
        <v>8</v>
      </c>
      <c r="E1300" s="216"/>
      <c r="F1300" s="217"/>
      <c r="G1300" s="3" t="s">
        <v>46</v>
      </c>
      <c r="H1300" s="3" t="s">
        <v>485</v>
      </c>
      <c r="I1300" s="5">
        <v>13</v>
      </c>
    </row>
    <row r="1301" spans="1:11" ht="20.100000000000001" customHeight="1" x14ac:dyDescent="0.25">
      <c r="A1301" s="227"/>
      <c r="B1301" s="204"/>
      <c r="C1301" s="210"/>
      <c r="D1301" s="303" t="s">
        <v>11</v>
      </c>
      <c r="E1301" s="216"/>
      <c r="F1301" s="217"/>
      <c r="G1301" s="3" t="s">
        <v>46</v>
      </c>
      <c r="H1301" s="3" t="s">
        <v>485</v>
      </c>
      <c r="I1301" s="5">
        <v>0</v>
      </c>
    </row>
    <row r="1302" spans="1:11" ht="20.100000000000001" customHeight="1" x14ac:dyDescent="0.25">
      <c r="A1302" s="227"/>
      <c r="B1302" s="205"/>
      <c r="C1302" s="211"/>
      <c r="D1302" s="303" t="s">
        <v>25</v>
      </c>
      <c r="E1302" s="216"/>
      <c r="F1302" s="217"/>
      <c r="G1302" s="3" t="s">
        <v>46</v>
      </c>
      <c r="H1302" s="3" t="s">
        <v>485</v>
      </c>
      <c r="I1302" s="5">
        <v>0</v>
      </c>
    </row>
    <row r="1303" spans="1:11" ht="20.100000000000001" customHeight="1" x14ac:dyDescent="0.25">
      <c r="A1303" s="227"/>
      <c r="B1303" s="203" t="s">
        <v>87</v>
      </c>
      <c r="C1303" s="303" t="s">
        <v>6</v>
      </c>
      <c r="D1303" s="216"/>
      <c r="E1303" s="216"/>
      <c r="F1303" s="217"/>
      <c r="G1303" s="3" t="s">
        <v>46</v>
      </c>
      <c r="H1303" s="3" t="s">
        <v>485</v>
      </c>
      <c r="I1303" s="5">
        <v>281</v>
      </c>
    </row>
    <row r="1304" spans="1:11" ht="20.100000000000001" customHeight="1" x14ac:dyDescent="0.25">
      <c r="A1304" s="227"/>
      <c r="B1304" s="204"/>
      <c r="C1304" s="212" t="s">
        <v>12</v>
      </c>
      <c r="D1304" s="303" t="s">
        <v>13</v>
      </c>
      <c r="E1304" s="216"/>
      <c r="F1304" s="217"/>
      <c r="G1304" s="3" t="s">
        <v>46</v>
      </c>
      <c r="H1304" s="3" t="s">
        <v>485</v>
      </c>
      <c r="I1304" s="5">
        <v>145</v>
      </c>
    </row>
    <row r="1305" spans="1:11" ht="20.100000000000001" customHeight="1" thickBot="1" x14ac:dyDescent="0.3">
      <c r="A1305" s="227"/>
      <c r="B1305" s="204"/>
      <c r="C1305" s="310"/>
      <c r="D1305" s="304" t="s">
        <v>21</v>
      </c>
      <c r="E1305" s="305"/>
      <c r="F1305" s="306"/>
      <c r="G1305" s="50" t="s">
        <v>46</v>
      </c>
      <c r="H1305" s="50" t="s">
        <v>485</v>
      </c>
      <c r="I1305" s="51">
        <v>136</v>
      </c>
    </row>
    <row r="1306" spans="1:11" ht="20.100000000000001" customHeight="1" thickTop="1" x14ac:dyDescent="0.25">
      <c r="A1306" s="227"/>
      <c r="B1306" s="204"/>
      <c r="C1306" s="210" t="s">
        <v>7</v>
      </c>
      <c r="D1306" s="307" t="s">
        <v>219</v>
      </c>
      <c r="E1306" s="308"/>
      <c r="F1306" s="309"/>
      <c r="G1306" s="48" t="s">
        <v>46</v>
      </c>
      <c r="H1306" s="48" t="s">
        <v>485</v>
      </c>
      <c r="I1306" s="49">
        <v>5</v>
      </c>
    </row>
    <row r="1307" spans="1:11" ht="20.100000000000001" customHeight="1" x14ac:dyDescent="0.25">
      <c r="A1307" s="227"/>
      <c r="B1307" s="204"/>
      <c r="C1307" s="213"/>
      <c r="D1307" s="303" t="s">
        <v>9</v>
      </c>
      <c r="E1307" s="216"/>
      <c r="F1307" s="217"/>
      <c r="G1307" s="3" t="s">
        <v>46</v>
      </c>
      <c r="H1307" s="3" t="s">
        <v>485</v>
      </c>
      <c r="I1307" s="5">
        <v>36</v>
      </c>
    </row>
    <row r="1308" spans="1:11" ht="20.100000000000001" customHeight="1" x14ac:dyDescent="0.25">
      <c r="A1308" s="227"/>
      <c r="B1308" s="204"/>
      <c r="C1308" s="213"/>
      <c r="D1308" s="303" t="s">
        <v>20</v>
      </c>
      <c r="E1308" s="216"/>
      <c r="F1308" s="217"/>
      <c r="G1308" s="3" t="s">
        <v>46</v>
      </c>
      <c r="H1308" s="3" t="s">
        <v>485</v>
      </c>
      <c r="I1308" s="5">
        <v>90</v>
      </c>
    </row>
    <row r="1309" spans="1:11" ht="20.100000000000001" customHeight="1" x14ac:dyDescent="0.25">
      <c r="A1309" s="227"/>
      <c r="B1309" s="204"/>
      <c r="C1309" s="213"/>
      <c r="D1309" s="303" t="s">
        <v>10</v>
      </c>
      <c r="E1309" s="216"/>
      <c r="F1309" s="217"/>
      <c r="G1309" s="3" t="s">
        <v>46</v>
      </c>
      <c r="H1309" s="3" t="s">
        <v>485</v>
      </c>
      <c r="I1309" s="5">
        <v>92</v>
      </c>
    </row>
    <row r="1310" spans="1:11" ht="20.100000000000001" customHeight="1" x14ac:dyDescent="0.25">
      <c r="A1310" s="227"/>
      <c r="B1310" s="204"/>
      <c r="C1310" s="213"/>
      <c r="D1310" s="303" t="s">
        <v>8</v>
      </c>
      <c r="E1310" s="216"/>
      <c r="F1310" s="217"/>
      <c r="G1310" s="3" t="s">
        <v>46</v>
      </c>
      <c r="H1310" s="3" t="s">
        <v>485</v>
      </c>
      <c r="I1310" s="5">
        <v>47</v>
      </c>
    </row>
    <row r="1311" spans="1:11" ht="20.100000000000001" customHeight="1" x14ac:dyDescent="0.25">
      <c r="A1311" s="227"/>
      <c r="B1311" s="204"/>
      <c r="C1311" s="213"/>
      <c r="D1311" s="303" t="s">
        <v>11</v>
      </c>
      <c r="E1311" s="216"/>
      <c r="F1311" s="217"/>
      <c r="G1311" s="3" t="s">
        <v>46</v>
      </c>
      <c r="H1311" s="3" t="s">
        <v>485</v>
      </c>
      <c r="I1311" s="5">
        <v>11</v>
      </c>
    </row>
    <row r="1312" spans="1:11" ht="20.100000000000001" customHeight="1" x14ac:dyDescent="0.25">
      <c r="A1312" s="227"/>
      <c r="B1312" s="205"/>
      <c r="C1312" s="214"/>
      <c r="D1312" s="303" t="s">
        <v>25</v>
      </c>
      <c r="E1312" s="216"/>
      <c r="F1312" s="217"/>
      <c r="G1312" s="3" t="s">
        <v>46</v>
      </c>
      <c r="H1312" s="3" t="s">
        <v>485</v>
      </c>
      <c r="I1312" s="5">
        <v>0</v>
      </c>
    </row>
    <row r="1313" spans="1:9" ht="20.100000000000001" customHeight="1" x14ac:dyDescent="0.25">
      <c r="A1313" s="227"/>
      <c r="B1313" s="203" t="s">
        <v>121</v>
      </c>
      <c r="C1313" s="303" t="s">
        <v>6</v>
      </c>
      <c r="D1313" s="216"/>
      <c r="E1313" s="216"/>
      <c r="F1313" s="217"/>
      <c r="G1313" s="3" t="s">
        <v>46</v>
      </c>
      <c r="H1313" s="3" t="s">
        <v>485</v>
      </c>
      <c r="I1313" s="5">
        <v>158</v>
      </c>
    </row>
    <row r="1314" spans="1:9" ht="20.100000000000001" customHeight="1" x14ac:dyDescent="0.25">
      <c r="A1314" s="227"/>
      <c r="B1314" s="204"/>
      <c r="C1314" s="212" t="s">
        <v>12</v>
      </c>
      <c r="D1314" s="303" t="s">
        <v>13</v>
      </c>
      <c r="E1314" s="216"/>
      <c r="F1314" s="217"/>
      <c r="G1314" s="3" t="s">
        <v>46</v>
      </c>
      <c r="H1314" s="3" t="s">
        <v>485</v>
      </c>
      <c r="I1314" s="5">
        <v>91</v>
      </c>
    </row>
    <row r="1315" spans="1:9" ht="20.100000000000001" customHeight="1" thickBot="1" x14ac:dyDescent="0.3">
      <c r="A1315" s="227"/>
      <c r="B1315" s="204"/>
      <c r="C1315" s="310"/>
      <c r="D1315" s="304" t="s">
        <v>21</v>
      </c>
      <c r="E1315" s="305"/>
      <c r="F1315" s="306"/>
      <c r="G1315" s="50" t="s">
        <v>46</v>
      </c>
      <c r="H1315" s="50" t="s">
        <v>485</v>
      </c>
      <c r="I1315" s="51">
        <v>67</v>
      </c>
    </row>
    <row r="1316" spans="1:9" ht="20.100000000000001" customHeight="1" thickTop="1" x14ac:dyDescent="0.25">
      <c r="A1316" s="227"/>
      <c r="B1316" s="204"/>
      <c r="C1316" s="210" t="s">
        <v>7</v>
      </c>
      <c r="D1316" s="307" t="s">
        <v>219</v>
      </c>
      <c r="E1316" s="308"/>
      <c r="F1316" s="309"/>
      <c r="G1316" s="48" t="s">
        <v>46</v>
      </c>
      <c r="H1316" s="48" t="s">
        <v>485</v>
      </c>
      <c r="I1316" s="49">
        <v>7</v>
      </c>
    </row>
    <row r="1317" spans="1:9" ht="20.100000000000001" customHeight="1" x14ac:dyDescent="0.25">
      <c r="A1317" s="227"/>
      <c r="B1317" s="204"/>
      <c r="C1317" s="213"/>
      <c r="D1317" s="303" t="s">
        <v>9</v>
      </c>
      <c r="E1317" s="216"/>
      <c r="F1317" s="217"/>
      <c r="G1317" s="3" t="s">
        <v>46</v>
      </c>
      <c r="H1317" s="3" t="s">
        <v>485</v>
      </c>
      <c r="I1317" s="5">
        <v>13</v>
      </c>
    </row>
    <row r="1318" spans="1:9" ht="20.100000000000001" customHeight="1" x14ac:dyDescent="0.25">
      <c r="A1318" s="227"/>
      <c r="B1318" s="204"/>
      <c r="C1318" s="213"/>
      <c r="D1318" s="303" t="s">
        <v>20</v>
      </c>
      <c r="E1318" s="216"/>
      <c r="F1318" s="217"/>
      <c r="G1318" s="3" t="s">
        <v>46</v>
      </c>
      <c r="H1318" s="3" t="s">
        <v>485</v>
      </c>
      <c r="I1318" s="5">
        <v>50</v>
      </c>
    </row>
    <row r="1319" spans="1:9" ht="20.100000000000001" customHeight="1" x14ac:dyDescent="0.25">
      <c r="A1319" s="227"/>
      <c r="B1319" s="204"/>
      <c r="C1319" s="213"/>
      <c r="D1319" s="303" t="s">
        <v>10</v>
      </c>
      <c r="E1319" s="216"/>
      <c r="F1319" s="217"/>
      <c r="G1319" s="3" t="s">
        <v>46</v>
      </c>
      <c r="H1319" s="3" t="s">
        <v>485</v>
      </c>
      <c r="I1319" s="5">
        <v>65</v>
      </c>
    </row>
    <row r="1320" spans="1:9" ht="20.100000000000001" customHeight="1" x14ac:dyDescent="0.25">
      <c r="A1320" s="227"/>
      <c r="B1320" s="204"/>
      <c r="C1320" s="213"/>
      <c r="D1320" s="303" t="s">
        <v>8</v>
      </c>
      <c r="E1320" s="216"/>
      <c r="F1320" s="217"/>
      <c r="G1320" s="3" t="s">
        <v>46</v>
      </c>
      <c r="H1320" s="3" t="s">
        <v>485</v>
      </c>
      <c r="I1320" s="5">
        <v>19</v>
      </c>
    </row>
    <row r="1321" spans="1:9" ht="20.100000000000001" customHeight="1" x14ac:dyDescent="0.25">
      <c r="A1321" s="227"/>
      <c r="B1321" s="204"/>
      <c r="C1321" s="213"/>
      <c r="D1321" s="303" t="s">
        <v>11</v>
      </c>
      <c r="E1321" s="216"/>
      <c r="F1321" s="217"/>
      <c r="G1321" s="3" t="s">
        <v>46</v>
      </c>
      <c r="H1321" s="3" t="s">
        <v>485</v>
      </c>
      <c r="I1321" s="5">
        <v>4</v>
      </c>
    </row>
    <row r="1322" spans="1:9" ht="20.100000000000001" customHeight="1" x14ac:dyDescent="0.25">
      <c r="A1322" s="227"/>
      <c r="B1322" s="205"/>
      <c r="C1322" s="214"/>
      <c r="D1322" s="303" t="s">
        <v>25</v>
      </c>
      <c r="E1322" s="216"/>
      <c r="F1322" s="217"/>
      <c r="G1322" s="3" t="s">
        <v>46</v>
      </c>
      <c r="H1322" s="3" t="s">
        <v>485</v>
      </c>
      <c r="I1322" s="5">
        <v>0</v>
      </c>
    </row>
    <row r="1323" spans="1:9" ht="20.100000000000001" customHeight="1" x14ac:dyDescent="0.25">
      <c r="A1323" s="227"/>
      <c r="B1323" s="203" t="s">
        <v>90</v>
      </c>
      <c r="C1323" s="303" t="s">
        <v>6</v>
      </c>
      <c r="D1323" s="216"/>
      <c r="E1323" s="216"/>
      <c r="F1323" s="217"/>
      <c r="G1323" s="3" t="s">
        <v>46</v>
      </c>
      <c r="H1323" s="3" t="s">
        <v>485</v>
      </c>
      <c r="I1323" s="5">
        <v>638</v>
      </c>
    </row>
    <row r="1324" spans="1:9" ht="20.100000000000001" customHeight="1" x14ac:dyDescent="0.25">
      <c r="A1324" s="227"/>
      <c r="B1324" s="204"/>
      <c r="C1324" s="212" t="s">
        <v>12</v>
      </c>
      <c r="D1324" s="303" t="s">
        <v>13</v>
      </c>
      <c r="E1324" s="216"/>
      <c r="F1324" s="217"/>
      <c r="G1324" s="3" t="s">
        <v>46</v>
      </c>
      <c r="H1324" s="3" t="s">
        <v>485</v>
      </c>
      <c r="I1324" s="5">
        <v>348</v>
      </c>
    </row>
    <row r="1325" spans="1:9" ht="20.100000000000001" customHeight="1" thickBot="1" x14ac:dyDescent="0.3">
      <c r="A1325" s="227"/>
      <c r="B1325" s="204"/>
      <c r="C1325" s="310"/>
      <c r="D1325" s="304" t="s">
        <v>21</v>
      </c>
      <c r="E1325" s="305"/>
      <c r="F1325" s="306"/>
      <c r="G1325" s="50" t="s">
        <v>46</v>
      </c>
      <c r="H1325" s="50" t="s">
        <v>485</v>
      </c>
      <c r="I1325" s="51">
        <v>290</v>
      </c>
    </row>
    <row r="1326" spans="1:9" ht="20.100000000000001" customHeight="1" thickTop="1" x14ac:dyDescent="0.25">
      <c r="A1326" s="227"/>
      <c r="B1326" s="204"/>
      <c r="C1326" s="210" t="s">
        <v>7</v>
      </c>
      <c r="D1326" s="307" t="s">
        <v>219</v>
      </c>
      <c r="E1326" s="308"/>
      <c r="F1326" s="309"/>
      <c r="G1326" s="48" t="s">
        <v>46</v>
      </c>
      <c r="H1326" s="48" t="s">
        <v>485</v>
      </c>
      <c r="I1326" s="49">
        <v>7</v>
      </c>
    </row>
    <row r="1327" spans="1:9" ht="20.100000000000001" customHeight="1" x14ac:dyDescent="0.25">
      <c r="A1327" s="227"/>
      <c r="B1327" s="204"/>
      <c r="C1327" s="210"/>
      <c r="D1327" s="303" t="s">
        <v>9</v>
      </c>
      <c r="E1327" s="216"/>
      <c r="F1327" s="217"/>
      <c r="G1327" s="3" t="s">
        <v>46</v>
      </c>
      <c r="H1327" s="3" t="s">
        <v>485</v>
      </c>
      <c r="I1327" s="5">
        <v>55</v>
      </c>
    </row>
    <row r="1328" spans="1:9" ht="20.100000000000001" customHeight="1" x14ac:dyDescent="0.25">
      <c r="A1328" s="227"/>
      <c r="B1328" s="204"/>
      <c r="C1328" s="210"/>
      <c r="D1328" s="303" t="s">
        <v>20</v>
      </c>
      <c r="E1328" s="216"/>
      <c r="F1328" s="217"/>
      <c r="G1328" s="3" t="s">
        <v>46</v>
      </c>
      <c r="H1328" s="3" t="s">
        <v>485</v>
      </c>
      <c r="I1328" s="5">
        <v>169</v>
      </c>
    </row>
    <row r="1329" spans="1:11" ht="20.100000000000001" customHeight="1" x14ac:dyDescent="0.25">
      <c r="A1329" s="227"/>
      <c r="B1329" s="204"/>
      <c r="C1329" s="210"/>
      <c r="D1329" s="303" t="s">
        <v>10</v>
      </c>
      <c r="E1329" s="216"/>
      <c r="F1329" s="217"/>
      <c r="G1329" s="3" t="s">
        <v>46</v>
      </c>
      <c r="H1329" s="3" t="s">
        <v>485</v>
      </c>
      <c r="I1329" s="5">
        <v>264</v>
      </c>
    </row>
    <row r="1330" spans="1:11" ht="20.100000000000001" customHeight="1" x14ac:dyDescent="0.25">
      <c r="A1330" s="227"/>
      <c r="B1330" s="204"/>
      <c r="C1330" s="210"/>
      <c r="D1330" s="303" t="s">
        <v>8</v>
      </c>
      <c r="E1330" s="216"/>
      <c r="F1330" s="217"/>
      <c r="G1330" s="3" t="s">
        <v>46</v>
      </c>
      <c r="H1330" s="3" t="s">
        <v>485</v>
      </c>
      <c r="I1330" s="5">
        <v>126</v>
      </c>
    </row>
    <row r="1331" spans="1:11" ht="20.100000000000001" customHeight="1" x14ac:dyDescent="0.25">
      <c r="A1331" s="227"/>
      <c r="B1331" s="204"/>
      <c r="C1331" s="210"/>
      <c r="D1331" s="303" t="s">
        <v>11</v>
      </c>
      <c r="E1331" s="216"/>
      <c r="F1331" s="217"/>
      <c r="G1331" s="3" t="s">
        <v>46</v>
      </c>
      <c r="H1331" s="3" t="s">
        <v>485</v>
      </c>
      <c r="I1331" s="5">
        <v>17</v>
      </c>
    </row>
    <row r="1332" spans="1:11" ht="20.100000000000001" customHeight="1" x14ac:dyDescent="0.25">
      <c r="A1332" s="227"/>
      <c r="B1332" s="205"/>
      <c r="C1332" s="211"/>
      <c r="D1332" s="303" t="s">
        <v>25</v>
      </c>
      <c r="E1332" s="216"/>
      <c r="F1332" s="217"/>
      <c r="G1332" s="3" t="s">
        <v>46</v>
      </c>
      <c r="H1332" s="3" t="s">
        <v>485</v>
      </c>
      <c r="I1332" s="5">
        <v>0</v>
      </c>
    </row>
    <row r="1333" spans="1:11" ht="20.100000000000001" customHeight="1" x14ac:dyDescent="0.25">
      <c r="A1333" s="228"/>
      <c r="B1333" s="112" t="s">
        <v>104</v>
      </c>
      <c r="C1333" s="303" t="s">
        <v>6</v>
      </c>
      <c r="D1333" s="216"/>
      <c r="E1333" s="216"/>
      <c r="F1333" s="217"/>
      <c r="G1333" s="3" t="s">
        <v>46</v>
      </c>
      <c r="H1333" s="3" t="s">
        <v>485</v>
      </c>
      <c r="I1333" s="5">
        <v>520</v>
      </c>
    </row>
    <row r="1334" spans="1:11" s="132" customFormat="1" ht="50.1" customHeight="1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K1334"/>
    </row>
    <row r="1335" spans="1:11" ht="20.100000000000001" customHeight="1" x14ac:dyDescent="0.25">
      <c r="A1335" s="203" t="s">
        <v>100</v>
      </c>
      <c r="B1335" s="203" t="s">
        <v>104</v>
      </c>
      <c r="C1335" s="212" t="s">
        <v>12</v>
      </c>
      <c r="D1335" s="303" t="s">
        <v>13</v>
      </c>
      <c r="E1335" s="216"/>
      <c r="F1335" s="217"/>
      <c r="G1335" s="3" t="s">
        <v>46</v>
      </c>
      <c r="H1335" s="3" t="s">
        <v>485</v>
      </c>
      <c r="I1335" s="5">
        <v>278</v>
      </c>
    </row>
    <row r="1336" spans="1:11" ht="20.100000000000001" customHeight="1" thickBot="1" x14ac:dyDescent="0.3">
      <c r="A1336" s="227"/>
      <c r="B1336" s="204"/>
      <c r="C1336" s="310"/>
      <c r="D1336" s="304" t="s">
        <v>21</v>
      </c>
      <c r="E1336" s="305"/>
      <c r="F1336" s="306"/>
      <c r="G1336" s="50" t="s">
        <v>46</v>
      </c>
      <c r="H1336" s="50" t="s">
        <v>485</v>
      </c>
      <c r="I1336" s="51">
        <v>242</v>
      </c>
    </row>
    <row r="1337" spans="1:11" ht="20.100000000000001" customHeight="1" thickTop="1" x14ac:dyDescent="0.25">
      <c r="A1337" s="227"/>
      <c r="B1337" s="204"/>
      <c r="C1337" s="210" t="s">
        <v>7</v>
      </c>
      <c r="D1337" s="307" t="s">
        <v>219</v>
      </c>
      <c r="E1337" s="308"/>
      <c r="F1337" s="309"/>
      <c r="G1337" s="48" t="s">
        <v>46</v>
      </c>
      <c r="H1337" s="48" t="s">
        <v>485</v>
      </c>
      <c r="I1337" s="49">
        <v>8</v>
      </c>
    </row>
    <row r="1338" spans="1:11" ht="20.100000000000001" customHeight="1" x14ac:dyDescent="0.25">
      <c r="A1338" s="227"/>
      <c r="B1338" s="204"/>
      <c r="C1338" s="213"/>
      <c r="D1338" s="303" t="s">
        <v>9</v>
      </c>
      <c r="E1338" s="216"/>
      <c r="F1338" s="217"/>
      <c r="G1338" s="3" t="s">
        <v>46</v>
      </c>
      <c r="H1338" s="3" t="s">
        <v>485</v>
      </c>
      <c r="I1338" s="5">
        <v>42</v>
      </c>
    </row>
    <row r="1339" spans="1:11" ht="20.100000000000001" customHeight="1" x14ac:dyDescent="0.25">
      <c r="A1339" s="227"/>
      <c r="B1339" s="204"/>
      <c r="C1339" s="213"/>
      <c r="D1339" s="303" t="s">
        <v>20</v>
      </c>
      <c r="E1339" s="216"/>
      <c r="F1339" s="217"/>
      <c r="G1339" s="3" t="s">
        <v>46</v>
      </c>
      <c r="H1339" s="3" t="s">
        <v>485</v>
      </c>
      <c r="I1339" s="5">
        <v>127</v>
      </c>
    </row>
    <row r="1340" spans="1:11" ht="20.100000000000001" customHeight="1" x14ac:dyDescent="0.25">
      <c r="A1340" s="227"/>
      <c r="B1340" s="204"/>
      <c r="C1340" s="213"/>
      <c r="D1340" s="303" t="s">
        <v>10</v>
      </c>
      <c r="E1340" s="216"/>
      <c r="F1340" s="217"/>
      <c r="G1340" s="3" t="s">
        <v>46</v>
      </c>
      <c r="H1340" s="3" t="s">
        <v>485</v>
      </c>
      <c r="I1340" s="5">
        <v>214</v>
      </c>
    </row>
    <row r="1341" spans="1:11" ht="20.100000000000001" customHeight="1" x14ac:dyDescent="0.25">
      <c r="A1341" s="227"/>
      <c r="B1341" s="204"/>
      <c r="C1341" s="213"/>
      <c r="D1341" s="303" t="s">
        <v>8</v>
      </c>
      <c r="E1341" s="216"/>
      <c r="F1341" s="217"/>
      <c r="G1341" s="3" t="s">
        <v>46</v>
      </c>
      <c r="H1341" s="3" t="s">
        <v>485</v>
      </c>
      <c r="I1341" s="5">
        <v>113</v>
      </c>
    </row>
    <row r="1342" spans="1:11" ht="20.100000000000001" customHeight="1" x14ac:dyDescent="0.25">
      <c r="A1342" s="227"/>
      <c r="B1342" s="204"/>
      <c r="C1342" s="213"/>
      <c r="D1342" s="303" t="s">
        <v>11</v>
      </c>
      <c r="E1342" s="216"/>
      <c r="F1342" s="217"/>
      <c r="G1342" s="3" t="s">
        <v>46</v>
      </c>
      <c r="H1342" s="3" t="s">
        <v>485</v>
      </c>
      <c r="I1342" s="5">
        <v>15</v>
      </c>
    </row>
    <row r="1343" spans="1:11" ht="20.100000000000001" customHeight="1" x14ac:dyDescent="0.25">
      <c r="A1343" s="227"/>
      <c r="B1343" s="205"/>
      <c r="C1343" s="214"/>
      <c r="D1343" s="303" t="s">
        <v>25</v>
      </c>
      <c r="E1343" s="216"/>
      <c r="F1343" s="217"/>
      <c r="G1343" s="3" t="s">
        <v>46</v>
      </c>
      <c r="H1343" s="3" t="s">
        <v>485</v>
      </c>
      <c r="I1343" s="5">
        <v>1</v>
      </c>
    </row>
    <row r="1344" spans="1:11" ht="20.100000000000001" customHeight="1" x14ac:dyDescent="0.25">
      <c r="A1344" s="227"/>
      <c r="B1344" s="203" t="s">
        <v>93</v>
      </c>
      <c r="C1344" s="303" t="s">
        <v>6</v>
      </c>
      <c r="D1344" s="216"/>
      <c r="E1344" s="216"/>
      <c r="F1344" s="217"/>
      <c r="G1344" s="3" t="s">
        <v>46</v>
      </c>
      <c r="H1344" s="3" t="s">
        <v>485</v>
      </c>
      <c r="I1344" s="5">
        <v>743</v>
      </c>
    </row>
    <row r="1345" spans="1:9" ht="20.100000000000001" customHeight="1" x14ac:dyDescent="0.25">
      <c r="A1345" s="227"/>
      <c r="B1345" s="204"/>
      <c r="C1345" s="212" t="s">
        <v>12</v>
      </c>
      <c r="D1345" s="303" t="s">
        <v>13</v>
      </c>
      <c r="E1345" s="216"/>
      <c r="F1345" s="217"/>
      <c r="G1345" s="3" t="s">
        <v>46</v>
      </c>
      <c r="H1345" s="3" t="s">
        <v>485</v>
      </c>
      <c r="I1345" s="5">
        <v>385</v>
      </c>
    </row>
    <row r="1346" spans="1:9" ht="20.100000000000001" customHeight="1" thickBot="1" x14ac:dyDescent="0.3">
      <c r="A1346" s="227"/>
      <c r="B1346" s="204"/>
      <c r="C1346" s="310"/>
      <c r="D1346" s="304" t="s">
        <v>21</v>
      </c>
      <c r="E1346" s="305"/>
      <c r="F1346" s="306"/>
      <c r="G1346" s="50" t="s">
        <v>46</v>
      </c>
      <c r="H1346" s="50" t="s">
        <v>485</v>
      </c>
      <c r="I1346" s="51">
        <v>358</v>
      </c>
    </row>
    <row r="1347" spans="1:9" ht="20.100000000000001" customHeight="1" thickTop="1" x14ac:dyDescent="0.25">
      <c r="A1347" s="227"/>
      <c r="B1347" s="204"/>
      <c r="C1347" s="210" t="s">
        <v>7</v>
      </c>
      <c r="D1347" s="307" t="s">
        <v>219</v>
      </c>
      <c r="E1347" s="308"/>
      <c r="F1347" s="309"/>
      <c r="G1347" s="48" t="s">
        <v>46</v>
      </c>
      <c r="H1347" s="48" t="s">
        <v>485</v>
      </c>
      <c r="I1347" s="49">
        <v>14</v>
      </c>
    </row>
    <row r="1348" spans="1:9" ht="20.100000000000001" customHeight="1" x14ac:dyDescent="0.25">
      <c r="A1348" s="227"/>
      <c r="B1348" s="204"/>
      <c r="C1348" s="213"/>
      <c r="D1348" s="303" t="s">
        <v>9</v>
      </c>
      <c r="E1348" s="216"/>
      <c r="F1348" s="217"/>
      <c r="G1348" s="3" t="s">
        <v>46</v>
      </c>
      <c r="H1348" s="3" t="s">
        <v>485</v>
      </c>
      <c r="I1348" s="5">
        <v>67</v>
      </c>
    </row>
    <row r="1349" spans="1:9" ht="20.100000000000001" customHeight="1" x14ac:dyDescent="0.25">
      <c r="A1349" s="227"/>
      <c r="B1349" s="204"/>
      <c r="C1349" s="213"/>
      <c r="D1349" s="303" t="s">
        <v>20</v>
      </c>
      <c r="E1349" s="216"/>
      <c r="F1349" s="217"/>
      <c r="G1349" s="3" t="s">
        <v>46</v>
      </c>
      <c r="H1349" s="3" t="s">
        <v>485</v>
      </c>
      <c r="I1349" s="5">
        <v>199</v>
      </c>
    </row>
    <row r="1350" spans="1:9" ht="20.100000000000001" customHeight="1" x14ac:dyDescent="0.25">
      <c r="A1350" s="227"/>
      <c r="B1350" s="204"/>
      <c r="C1350" s="213"/>
      <c r="D1350" s="303" t="s">
        <v>10</v>
      </c>
      <c r="E1350" s="216"/>
      <c r="F1350" s="217"/>
      <c r="G1350" s="3" t="s">
        <v>46</v>
      </c>
      <c r="H1350" s="3" t="s">
        <v>485</v>
      </c>
      <c r="I1350" s="5">
        <v>274</v>
      </c>
    </row>
    <row r="1351" spans="1:9" ht="20.100000000000001" customHeight="1" x14ac:dyDescent="0.25">
      <c r="A1351" s="227"/>
      <c r="B1351" s="204"/>
      <c r="C1351" s="213"/>
      <c r="D1351" s="303" t="s">
        <v>8</v>
      </c>
      <c r="E1351" s="216"/>
      <c r="F1351" s="217"/>
      <c r="G1351" s="3" t="s">
        <v>46</v>
      </c>
      <c r="H1351" s="3" t="s">
        <v>485</v>
      </c>
      <c r="I1351" s="5">
        <v>164</v>
      </c>
    </row>
    <row r="1352" spans="1:9" ht="20.100000000000001" customHeight="1" x14ac:dyDescent="0.25">
      <c r="A1352" s="227"/>
      <c r="B1352" s="204"/>
      <c r="C1352" s="213"/>
      <c r="D1352" s="303" t="s">
        <v>11</v>
      </c>
      <c r="E1352" s="216"/>
      <c r="F1352" s="217"/>
      <c r="G1352" s="3" t="s">
        <v>46</v>
      </c>
      <c r="H1352" s="3" t="s">
        <v>485</v>
      </c>
      <c r="I1352" s="5">
        <v>23</v>
      </c>
    </row>
    <row r="1353" spans="1:9" ht="20.100000000000001" customHeight="1" x14ac:dyDescent="0.25">
      <c r="A1353" s="227"/>
      <c r="B1353" s="205"/>
      <c r="C1353" s="214"/>
      <c r="D1353" s="303" t="s">
        <v>25</v>
      </c>
      <c r="E1353" s="216"/>
      <c r="F1353" s="217"/>
      <c r="G1353" s="3" t="s">
        <v>46</v>
      </c>
      <c r="H1353" s="3" t="s">
        <v>485</v>
      </c>
      <c r="I1353" s="5">
        <v>2</v>
      </c>
    </row>
    <row r="1354" spans="1:9" ht="20.100000000000001" customHeight="1" x14ac:dyDescent="0.25">
      <c r="A1354" s="227"/>
      <c r="B1354" s="203" t="s">
        <v>124</v>
      </c>
      <c r="C1354" s="303" t="s">
        <v>6</v>
      </c>
      <c r="D1354" s="216"/>
      <c r="E1354" s="216"/>
      <c r="F1354" s="217"/>
      <c r="G1354" s="3" t="s">
        <v>46</v>
      </c>
      <c r="H1354" s="3" t="s">
        <v>485</v>
      </c>
      <c r="I1354" s="5">
        <v>607</v>
      </c>
    </row>
    <row r="1355" spans="1:9" ht="20.100000000000001" customHeight="1" x14ac:dyDescent="0.25">
      <c r="A1355" s="227"/>
      <c r="B1355" s="204"/>
      <c r="C1355" s="212" t="s">
        <v>12</v>
      </c>
      <c r="D1355" s="303" t="s">
        <v>13</v>
      </c>
      <c r="E1355" s="216"/>
      <c r="F1355" s="217"/>
      <c r="G1355" s="3" t="s">
        <v>46</v>
      </c>
      <c r="H1355" s="3" t="s">
        <v>485</v>
      </c>
      <c r="I1355" s="5">
        <v>328</v>
      </c>
    </row>
    <row r="1356" spans="1:9" ht="20.100000000000001" customHeight="1" thickBot="1" x14ac:dyDescent="0.3">
      <c r="A1356" s="227"/>
      <c r="B1356" s="204"/>
      <c r="C1356" s="310"/>
      <c r="D1356" s="304" t="s">
        <v>21</v>
      </c>
      <c r="E1356" s="305"/>
      <c r="F1356" s="306"/>
      <c r="G1356" s="50" t="s">
        <v>46</v>
      </c>
      <c r="H1356" s="50" t="s">
        <v>485</v>
      </c>
      <c r="I1356" s="51">
        <v>279</v>
      </c>
    </row>
    <row r="1357" spans="1:9" ht="20.100000000000001" customHeight="1" thickTop="1" x14ac:dyDescent="0.25">
      <c r="A1357" s="227"/>
      <c r="B1357" s="204"/>
      <c r="C1357" s="210" t="s">
        <v>7</v>
      </c>
      <c r="D1357" s="307" t="s">
        <v>219</v>
      </c>
      <c r="E1357" s="308"/>
      <c r="F1357" s="309"/>
      <c r="G1357" s="48" t="s">
        <v>46</v>
      </c>
      <c r="H1357" s="48" t="s">
        <v>485</v>
      </c>
      <c r="I1357" s="49">
        <v>12</v>
      </c>
    </row>
    <row r="1358" spans="1:9" ht="20.100000000000001" customHeight="1" x14ac:dyDescent="0.25">
      <c r="A1358" s="227"/>
      <c r="B1358" s="204"/>
      <c r="C1358" s="213"/>
      <c r="D1358" s="303" t="s">
        <v>9</v>
      </c>
      <c r="E1358" s="216"/>
      <c r="F1358" s="217"/>
      <c r="G1358" s="3" t="s">
        <v>46</v>
      </c>
      <c r="H1358" s="3" t="s">
        <v>485</v>
      </c>
      <c r="I1358" s="5">
        <v>77</v>
      </c>
    </row>
    <row r="1359" spans="1:9" ht="20.100000000000001" customHeight="1" x14ac:dyDescent="0.25">
      <c r="A1359" s="227"/>
      <c r="B1359" s="204"/>
      <c r="C1359" s="213"/>
      <c r="D1359" s="303" t="s">
        <v>20</v>
      </c>
      <c r="E1359" s="216"/>
      <c r="F1359" s="217"/>
      <c r="G1359" s="3" t="s">
        <v>46</v>
      </c>
      <c r="H1359" s="3" t="s">
        <v>485</v>
      </c>
      <c r="I1359" s="5">
        <v>180</v>
      </c>
    </row>
    <row r="1360" spans="1:9" ht="20.100000000000001" customHeight="1" x14ac:dyDescent="0.25">
      <c r="A1360" s="227"/>
      <c r="B1360" s="204"/>
      <c r="C1360" s="213"/>
      <c r="D1360" s="303" t="s">
        <v>10</v>
      </c>
      <c r="E1360" s="216"/>
      <c r="F1360" s="217"/>
      <c r="G1360" s="3" t="s">
        <v>46</v>
      </c>
      <c r="H1360" s="3" t="s">
        <v>485</v>
      </c>
      <c r="I1360" s="5">
        <v>226</v>
      </c>
    </row>
    <row r="1361" spans="1:11" ht="20.100000000000001" customHeight="1" x14ac:dyDescent="0.25">
      <c r="A1361" s="227"/>
      <c r="B1361" s="204"/>
      <c r="C1361" s="213"/>
      <c r="D1361" s="303" t="s">
        <v>8</v>
      </c>
      <c r="E1361" s="216"/>
      <c r="F1361" s="217"/>
      <c r="G1361" s="3" t="s">
        <v>46</v>
      </c>
      <c r="H1361" s="3" t="s">
        <v>485</v>
      </c>
      <c r="I1361" s="5">
        <v>105</v>
      </c>
    </row>
    <row r="1362" spans="1:11" ht="20.100000000000001" customHeight="1" x14ac:dyDescent="0.25">
      <c r="A1362" s="227"/>
      <c r="B1362" s="204"/>
      <c r="C1362" s="213"/>
      <c r="D1362" s="303" t="s">
        <v>11</v>
      </c>
      <c r="E1362" s="216"/>
      <c r="F1362" s="217"/>
      <c r="G1362" s="3" t="s">
        <v>46</v>
      </c>
      <c r="H1362" s="3" t="s">
        <v>485</v>
      </c>
      <c r="I1362" s="5">
        <v>7</v>
      </c>
    </row>
    <row r="1363" spans="1:11" ht="20.100000000000001" customHeight="1" x14ac:dyDescent="0.25">
      <c r="A1363" s="227"/>
      <c r="B1363" s="205"/>
      <c r="C1363" s="214"/>
      <c r="D1363" s="303" t="s">
        <v>25</v>
      </c>
      <c r="E1363" s="216"/>
      <c r="F1363" s="217"/>
      <c r="G1363" s="3" t="s">
        <v>46</v>
      </c>
      <c r="H1363" s="3" t="s">
        <v>485</v>
      </c>
      <c r="I1363" s="5">
        <v>0</v>
      </c>
    </row>
    <row r="1364" spans="1:11" ht="20.100000000000001" customHeight="1" x14ac:dyDescent="0.25">
      <c r="A1364" s="227"/>
      <c r="B1364" s="203" t="s">
        <v>94</v>
      </c>
      <c r="C1364" s="215" t="s">
        <v>6</v>
      </c>
      <c r="D1364" s="216"/>
      <c r="E1364" s="216"/>
      <c r="F1364" s="217"/>
      <c r="G1364" s="3" t="s">
        <v>46</v>
      </c>
      <c r="H1364" s="3" t="s">
        <v>485</v>
      </c>
      <c r="I1364" s="5">
        <v>1707</v>
      </c>
    </row>
    <row r="1365" spans="1:11" ht="20.100000000000001" customHeight="1" x14ac:dyDescent="0.25">
      <c r="A1365" s="227"/>
      <c r="B1365" s="204"/>
      <c r="C1365" s="212" t="s">
        <v>12</v>
      </c>
      <c r="D1365" s="303" t="s">
        <v>13</v>
      </c>
      <c r="E1365" s="216"/>
      <c r="F1365" s="217"/>
      <c r="G1365" s="3" t="s">
        <v>46</v>
      </c>
      <c r="H1365" s="3" t="s">
        <v>485</v>
      </c>
      <c r="I1365" s="5">
        <v>900</v>
      </c>
    </row>
    <row r="1366" spans="1:11" ht="20.100000000000001" customHeight="1" thickBot="1" x14ac:dyDescent="0.3">
      <c r="A1366" s="227"/>
      <c r="B1366" s="204"/>
      <c r="C1366" s="310"/>
      <c r="D1366" s="304" t="s">
        <v>21</v>
      </c>
      <c r="E1366" s="305"/>
      <c r="F1366" s="306"/>
      <c r="G1366" s="50" t="s">
        <v>46</v>
      </c>
      <c r="H1366" s="50" t="s">
        <v>485</v>
      </c>
      <c r="I1366" s="51">
        <v>807</v>
      </c>
    </row>
    <row r="1367" spans="1:11" ht="20.100000000000001" customHeight="1" thickTop="1" x14ac:dyDescent="0.25">
      <c r="A1367" s="227"/>
      <c r="B1367" s="204"/>
      <c r="C1367" s="210" t="s">
        <v>7</v>
      </c>
      <c r="D1367" s="307" t="s">
        <v>219</v>
      </c>
      <c r="E1367" s="308"/>
      <c r="F1367" s="309"/>
      <c r="G1367" s="48" t="s">
        <v>46</v>
      </c>
      <c r="H1367" s="48" t="s">
        <v>485</v>
      </c>
      <c r="I1367" s="49">
        <v>21</v>
      </c>
    </row>
    <row r="1368" spans="1:11" ht="20.100000000000001" customHeight="1" x14ac:dyDescent="0.25">
      <c r="A1368" s="227"/>
      <c r="B1368" s="204"/>
      <c r="C1368" s="210"/>
      <c r="D1368" s="303" t="s">
        <v>9</v>
      </c>
      <c r="E1368" s="216"/>
      <c r="F1368" s="217"/>
      <c r="G1368" s="3" t="s">
        <v>46</v>
      </c>
      <c r="H1368" s="3" t="s">
        <v>485</v>
      </c>
      <c r="I1368" s="5">
        <v>169</v>
      </c>
    </row>
    <row r="1369" spans="1:11" ht="20.100000000000001" customHeight="1" x14ac:dyDescent="0.25">
      <c r="A1369" s="228"/>
      <c r="B1369" s="205"/>
      <c r="C1369" s="211"/>
      <c r="D1369" s="303" t="s">
        <v>20</v>
      </c>
      <c r="E1369" s="216"/>
      <c r="F1369" s="217"/>
      <c r="G1369" s="3" t="s">
        <v>46</v>
      </c>
      <c r="H1369" s="3" t="s">
        <v>485</v>
      </c>
      <c r="I1369" s="5">
        <v>495</v>
      </c>
    </row>
    <row r="1370" spans="1:11" s="132" customFormat="1" ht="50.1" customHeight="1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K1370"/>
    </row>
    <row r="1371" spans="1:11" ht="20.100000000000001" customHeight="1" x14ac:dyDescent="0.25">
      <c r="A1371" s="203" t="s">
        <v>100</v>
      </c>
      <c r="B1371" s="203" t="s">
        <v>94</v>
      </c>
      <c r="C1371" s="209" t="s">
        <v>7</v>
      </c>
      <c r="D1371" s="303" t="s">
        <v>10</v>
      </c>
      <c r="E1371" s="216"/>
      <c r="F1371" s="217"/>
      <c r="G1371" s="3" t="s">
        <v>46</v>
      </c>
      <c r="H1371" s="3" t="s">
        <v>485</v>
      </c>
      <c r="I1371" s="5">
        <v>651</v>
      </c>
    </row>
    <row r="1372" spans="1:11" ht="20.100000000000001" customHeight="1" x14ac:dyDescent="0.25">
      <c r="A1372" s="204"/>
      <c r="B1372" s="204"/>
      <c r="C1372" s="210"/>
      <c r="D1372" s="303" t="s">
        <v>8</v>
      </c>
      <c r="E1372" s="216"/>
      <c r="F1372" s="217"/>
      <c r="G1372" s="3" t="s">
        <v>46</v>
      </c>
      <c r="H1372" s="3" t="s">
        <v>485</v>
      </c>
      <c r="I1372" s="5">
        <v>325</v>
      </c>
    </row>
    <row r="1373" spans="1:11" ht="20.100000000000001" customHeight="1" x14ac:dyDescent="0.25">
      <c r="A1373" s="204"/>
      <c r="B1373" s="204"/>
      <c r="C1373" s="210"/>
      <c r="D1373" s="303" t="s">
        <v>11</v>
      </c>
      <c r="E1373" s="216"/>
      <c r="F1373" s="217"/>
      <c r="G1373" s="3" t="s">
        <v>46</v>
      </c>
      <c r="H1373" s="3" t="s">
        <v>485</v>
      </c>
      <c r="I1373" s="5">
        <v>46</v>
      </c>
    </row>
    <row r="1374" spans="1:11" ht="20.100000000000001" customHeight="1" x14ac:dyDescent="0.25">
      <c r="A1374" s="204"/>
      <c r="B1374" s="205"/>
      <c r="C1374" s="211"/>
      <c r="D1374" s="303" t="s">
        <v>25</v>
      </c>
      <c r="E1374" s="216"/>
      <c r="F1374" s="217"/>
      <c r="G1374" s="3" t="s">
        <v>46</v>
      </c>
      <c r="H1374" s="3" t="s">
        <v>485</v>
      </c>
      <c r="I1374" s="5">
        <v>0</v>
      </c>
    </row>
    <row r="1375" spans="1:11" ht="20.100000000000001" customHeight="1" x14ac:dyDescent="0.25">
      <c r="A1375" s="204"/>
      <c r="B1375" s="203" t="s">
        <v>125</v>
      </c>
      <c r="C1375" s="303" t="s">
        <v>6</v>
      </c>
      <c r="D1375" s="216"/>
      <c r="E1375" s="216"/>
      <c r="F1375" s="217"/>
      <c r="G1375" s="3" t="s">
        <v>46</v>
      </c>
      <c r="H1375" s="3" t="s">
        <v>485</v>
      </c>
      <c r="I1375" s="5">
        <v>1912</v>
      </c>
    </row>
    <row r="1376" spans="1:11" ht="20.100000000000001" customHeight="1" x14ac:dyDescent="0.25">
      <c r="A1376" s="204"/>
      <c r="B1376" s="204"/>
      <c r="C1376" s="212" t="s">
        <v>12</v>
      </c>
      <c r="D1376" s="303" t="s">
        <v>13</v>
      </c>
      <c r="E1376" s="216"/>
      <c r="F1376" s="217"/>
      <c r="G1376" s="3" t="s">
        <v>46</v>
      </c>
      <c r="H1376" s="3" t="s">
        <v>485</v>
      </c>
      <c r="I1376" s="5">
        <v>982</v>
      </c>
    </row>
    <row r="1377" spans="1:9" ht="20.100000000000001" customHeight="1" thickBot="1" x14ac:dyDescent="0.3">
      <c r="A1377" s="204"/>
      <c r="B1377" s="204"/>
      <c r="C1377" s="310"/>
      <c r="D1377" s="304" t="s">
        <v>21</v>
      </c>
      <c r="E1377" s="305"/>
      <c r="F1377" s="306"/>
      <c r="G1377" s="50" t="s">
        <v>46</v>
      </c>
      <c r="H1377" s="50" t="s">
        <v>485</v>
      </c>
      <c r="I1377" s="51">
        <v>930</v>
      </c>
    </row>
    <row r="1378" spans="1:9" ht="20.100000000000001" customHeight="1" thickTop="1" x14ac:dyDescent="0.25">
      <c r="A1378" s="204"/>
      <c r="B1378" s="204"/>
      <c r="C1378" s="210" t="s">
        <v>7</v>
      </c>
      <c r="D1378" s="307" t="s">
        <v>219</v>
      </c>
      <c r="E1378" s="308"/>
      <c r="F1378" s="309"/>
      <c r="G1378" s="48" t="s">
        <v>46</v>
      </c>
      <c r="H1378" s="48" t="s">
        <v>485</v>
      </c>
      <c r="I1378" s="49">
        <v>28</v>
      </c>
    </row>
    <row r="1379" spans="1:9" ht="20.100000000000001" customHeight="1" x14ac:dyDescent="0.25">
      <c r="A1379" s="204"/>
      <c r="B1379" s="204"/>
      <c r="C1379" s="213"/>
      <c r="D1379" s="303" t="s">
        <v>9</v>
      </c>
      <c r="E1379" s="216"/>
      <c r="F1379" s="217"/>
      <c r="G1379" s="3" t="s">
        <v>46</v>
      </c>
      <c r="H1379" s="3" t="s">
        <v>485</v>
      </c>
      <c r="I1379" s="5">
        <v>170</v>
      </c>
    </row>
    <row r="1380" spans="1:9" ht="20.100000000000001" customHeight="1" x14ac:dyDescent="0.25">
      <c r="A1380" s="204"/>
      <c r="B1380" s="204"/>
      <c r="C1380" s="213"/>
      <c r="D1380" s="303" t="s">
        <v>20</v>
      </c>
      <c r="E1380" s="216"/>
      <c r="F1380" s="217"/>
      <c r="G1380" s="3" t="s">
        <v>46</v>
      </c>
      <c r="H1380" s="3" t="s">
        <v>485</v>
      </c>
      <c r="I1380" s="5">
        <v>505</v>
      </c>
    </row>
    <row r="1381" spans="1:9" ht="20.100000000000001" customHeight="1" x14ac:dyDescent="0.25">
      <c r="A1381" s="204"/>
      <c r="B1381" s="204"/>
      <c r="C1381" s="213"/>
      <c r="D1381" s="303" t="s">
        <v>10</v>
      </c>
      <c r="E1381" s="216"/>
      <c r="F1381" s="217"/>
      <c r="G1381" s="3" t="s">
        <v>46</v>
      </c>
      <c r="H1381" s="3" t="s">
        <v>485</v>
      </c>
      <c r="I1381" s="5">
        <v>711</v>
      </c>
    </row>
    <row r="1382" spans="1:9" ht="20.100000000000001" customHeight="1" x14ac:dyDescent="0.25">
      <c r="A1382" s="204"/>
      <c r="B1382" s="204"/>
      <c r="C1382" s="213"/>
      <c r="D1382" s="303" t="s">
        <v>8</v>
      </c>
      <c r="E1382" s="216"/>
      <c r="F1382" s="217"/>
      <c r="G1382" s="3" t="s">
        <v>46</v>
      </c>
      <c r="H1382" s="3" t="s">
        <v>485</v>
      </c>
      <c r="I1382" s="5">
        <v>442</v>
      </c>
    </row>
    <row r="1383" spans="1:9" ht="20.100000000000001" customHeight="1" x14ac:dyDescent="0.25">
      <c r="A1383" s="204"/>
      <c r="B1383" s="204"/>
      <c r="C1383" s="213"/>
      <c r="D1383" s="303" t="s">
        <v>11</v>
      </c>
      <c r="E1383" s="216"/>
      <c r="F1383" s="217"/>
      <c r="G1383" s="3" t="s">
        <v>46</v>
      </c>
      <c r="H1383" s="3" t="s">
        <v>485</v>
      </c>
      <c r="I1383" s="5">
        <v>53</v>
      </c>
    </row>
    <row r="1384" spans="1:9" ht="20.100000000000001" customHeight="1" x14ac:dyDescent="0.25">
      <c r="A1384" s="204"/>
      <c r="B1384" s="205"/>
      <c r="C1384" s="214"/>
      <c r="D1384" s="303" t="s">
        <v>25</v>
      </c>
      <c r="E1384" s="216"/>
      <c r="F1384" s="217"/>
      <c r="G1384" s="3" t="s">
        <v>46</v>
      </c>
      <c r="H1384" s="3" t="s">
        <v>485</v>
      </c>
      <c r="I1384" s="5">
        <v>3</v>
      </c>
    </row>
    <row r="1385" spans="1:9" ht="20.100000000000001" customHeight="1" x14ac:dyDescent="0.25">
      <c r="A1385" s="204"/>
      <c r="B1385" s="203" t="s">
        <v>96</v>
      </c>
      <c r="C1385" s="303" t="s">
        <v>6</v>
      </c>
      <c r="D1385" s="216"/>
      <c r="E1385" s="216"/>
      <c r="F1385" s="217"/>
      <c r="G1385" s="3" t="s">
        <v>46</v>
      </c>
      <c r="H1385" s="3" t="s">
        <v>485</v>
      </c>
      <c r="I1385" s="5">
        <v>92</v>
      </c>
    </row>
    <row r="1386" spans="1:9" ht="20.100000000000001" customHeight="1" x14ac:dyDescent="0.25">
      <c r="A1386" s="204"/>
      <c r="B1386" s="204"/>
      <c r="C1386" s="212" t="s">
        <v>12</v>
      </c>
      <c r="D1386" s="303" t="s">
        <v>13</v>
      </c>
      <c r="E1386" s="216"/>
      <c r="F1386" s="217"/>
      <c r="G1386" s="3" t="s">
        <v>46</v>
      </c>
      <c r="H1386" s="3" t="s">
        <v>485</v>
      </c>
      <c r="I1386" s="5">
        <v>41</v>
      </c>
    </row>
    <row r="1387" spans="1:9" ht="20.100000000000001" customHeight="1" thickBot="1" x14ac:dyDescent="0.3">
      <c r="A1387" s="204"/>
      <c r="B1387" s="204"/>
      <c r="C1387" s="310"/>
      <c r="D1387" s="304" t="s">
        <v>21</v>
      </c>
      <c r="E1387" s="305"/>
      <c r="F1387" s="306"/>
      <c r="G1387" s="50" t="s">
        <v>46</v>
      </c>
      <c r="H1387" s="50" t="s">
        <v>485</v>
      </c>
      <c r="I1387" s="51">
        <v>51</v>
      </c>
    </row>
    <row r="1388" spans="1:9" ht="20.100000000000001" customHeight="1" thickTop="1" x14ac:dyDescent="0.25">
      <c r="A1388" s="204"/>
      <c r="B1388" s="204"/>
      <c r="C1388" s="210" t="s">
        <v>7</v>
      </c>
      <c r="D1388" s="307" t="s">
        <v>219</v>
      </c>
      <c r="E1388" s="308"/>
      <c r="F1388" s="309"/>
      <c r="G1388" s="48" t="s">
        <v>46</v>
      </c>
      <c r="H1388" s="48" t="s">
        <v>485</v>
      </c>
      <c r="I1388" s="49">
        <v>5</v>
      </c>
    </row>
    <row r="1389" spans="1:9" ht="20.100000000000001" customHeight="1" x14ac:dyDescent="0.25">
      <c r="A1389" s="204"/>
      <c r="B1389" s="204"/>
      <c r="C1389" s="213"/>
      <c r="D1389" s="303" t="s">
        <v>9</v>
      </c>
      <c r="E1389" s="216"/>
      <c r="F1389" s="217"/>
      <c r="G1389" s="3" t="s">
        <v>46</v>
      </c>
      <c r="H1389" s="3" t="s">
        <v>485</v>
      </c>
      <c r="I1389" s="5">
        <v>25</v>
      </c>
    </row>
    <row r="1390" spans="1:9" ht="20.100000000000001" customHeight="1" x14ac:dyDescent="0.25">
      <c r="A1390" s="204"/>
      <c r="B1390" s="204"/>
      <c r="C1390" s="213"/>
      <c r="D1390" s="303" t="s">
        <v>20</v>
      </c>
      <c r="E1390" s="216"/>
      <c r="F1390" s="217"/>
      <c r="G1390" s="3" t="s">
        <v>46</v>
      </c>
      <c r="H1390" s="3" t="s">
        <v>485</v>
      </c>
      <c r="I1390" s="5">
        <v>23</v>
      </c>
    </row>
    <row r="1391" spans="1:9" ht="20.100000000000001" customHeight="1" x14ac:dyDescent="0.25">
      <c r="A1391" s="204"/>
      <c r="B1391" s="204"/>
      <c r="C1391" s="213"/>
      <c r="D1391" s="303" t="s">
        <v>10</v>
      </c>
      <c r="E1391" s="216"/>
      <c r="F1391" s="217"/>
      <c r="G1391" s="3" t="s">
        <v>46</v>
      </c>
      <c r="H1391" s="3" t="s">
        <v>485</v>
      </c>
      <c r="I1391" s="5">
        <v>28</v>
      </c>
    </row>
    <row r="1392" spans="1:9" ht="20.100000000000001" customHeight="1" x14ac:dyDescent="0.25">
      <c r="A1392" s="204"/>
      <c r="B1392" s="204"/>
      <c r="C1392" s="213"/>
      <c r="D1392" s="303" t="s">
        <v>8</v>
      </c>
      <c r="E1392" s="216"/>
      <c r="F1392" s="217"/>
      <c r="G1392" s="3" t="s">
        <v>46</v>
      </c>
      <c r="H1392" s="3" t="s">
        <v>485</v>
      </c>
      <c r="I1392" s="5">
        <v>11</v>
      </c>
    </row>
    <row r="1393" spans="1:11" ht="20.100000000000001" customHeight="1" x14ac:dyDescent="0.25">
      <c r="A1393" s="204"/>
      <c r="B1393" s="204"/>
      <c r="C1393" s="213"/>
      <c r="D1393" s="303" t="s">
        <v>11</v>
      </c>
      <c r="E1393" s="216"/>
      <c r="F1393" s="217"/>
      <c r="G1393" s="3" t="s">
        <v>46</v>
      </c>
      <c r="H1393" s="3" t="s">
        <v>485</v>
      </c>
      <c r="I1393" s="5">
        <v>0</v>
      </c>
    </row>
    <row r="1394" spans="1:11" ht="20.100000000000001" customHeight="1" x14ac:dyDescent="0.25">
      <c r="A1394" s="205"/>
      <c r="B1394" s="205"/>
      <c r="C1394" s="214"/>
      <c r="D1394" s="303" t="s">
        <v>25</v>
      </c>
      <c r="E1394" s="216"/>
      <c r="F1394" s="217"/>
      <c r="G1394" s="3" t="s">
        <v>46</v>
      </c>
      <c r="H1394" s="3" t="s">
        <v>485</v>
      </c>
      <c r="I1394" s="5">
        <v>0</v>
      </c>
    </row>
    <row r="1395" spans="1:11" ht="20.100000000000001" customHeight="1" x14ac:dyDescent="0.25">
      <c r="A1395" s="204" t="s">
        <v>14</v>
      </c>
      <c r="B1395" s="209" t="s">
        <v>105</v>
      </c>
      <c r="C1395" s="212" t="s">
        <v>106</v>
      </c>
      <c r="D1395" s="200" t="s">
        <v>30</v>
      </c>
      <c r="E1395" s="216"/>
      <c r="F1395" s="217"/>
      <c r="G1395" s="3" t="s">
        <v>46</v>
      </c>
      <c r="H1395" s="3" t="s">
        <v>484</v>
      </c>
      <c r="I1395" s="5">
        <v>2356563</v>
      </c>
    </row>
    <row r="1396" spans="1:11" ht="20.100000000000001" customHeight="1" x14ac:dyDescent="0.25">
      <c r="A1396" s="204"/>
      <c r="B1396" s="210"/>
      <c r="C1396" s="239"/>
      <c r="D1396" s="230" t="s">
        <v>117</v>
      </c>
      <c r="E1396" s="231"/>
      <c r="F1396" s="108" t="s">
        <v>109</v>
      </c>
      <c r="G1396" s="3" t="s">
        <v>46</v>
      </c>
      <c r="H1396" s="3" t="s">
        <v>484</v>
      </c>
      <c r="I1396" s="5">
        <v>10558</v>
      </c>
    </row>
    <row r="1397" spans="1:11" ht="20.100000000000001" customHeight="1" x14ac:dyDescent="0.25">
      <c r="A1397" s="204"/>
      <c r="B1397" s="210"/>
      <c r="C1397" s="239"/>
      <c r="D1397" s="232"/>
      <c r="E1397" s="233"/>
      <c r="F1397" s="108" t="s">
        <v>120</v>
      </c>
      <c r="G1397" s="3" t="s">
        <v>46</v>
      </c>
      <c r="H1397" s="3" t="s">
        <v>484</v>
      </c>
      <c r="I1397" s="5">
        <v>5408</v>
      </c>
    </row>
    <row r="1398" spans="1:11" ht="20.100000000000001" customHeight="1" x14ac:dyDescent="0.25">
      <c r="A1398" s="204"/>
      <c r="B1398" s="210"/>
      <c r="C1398" s="239"/>
      <c r="D1398" s="230" t="s">
        <v>116</v>
      </c>
      <c r="E1398" s="231"/>
      <c r="F1398" s="108" t="s">
        <v>109</v>
      </c>
      <c r="G1398" s="3" t="s">
        <v>46</v>
      </c>
      <c r="H1398" s="3" t="s">
        <v>484</v>
      </c>
      <c r="I1398" s="5">
        <v>114259</v>
      </c>
    </row>
    <row r="1399" spans="1:11" ht="20.100000000000001" customHeight="1" x14ac:dyDescent="0.25">
      <c r="A1399" s="204"/>
      <c r="B1399" s="210"/>
      <c r="C1399" s="239"/>
      <c r="D1399" s="232"/>
      <c r="E1399" s="233"/>
      <c r="F1399" s="108" t="s">
        <v>120</v>
      </c>
      <c r="G1399" s="3" t="s">
        <v>46</v>
      </c>
      <c r="H1399" s="3" t="s">
        <v>484</v>
      </c>
      <c r="I1399" s="5">
        <v>33787</v>
      </c>
    </row>
    <row r="1400" spans="1:11" ht="20.100000000000001" customHeight="1" x14ac:dyDescent="0.25">
      <c r="A1400" s="204"/>
      <c r="B1400" s="210"/>
      <c r="C1400" s="239"/>
      <c r="D1400" s="230" t="s">
        <v>114</v>
      </c>
      <c r="E1400" s="231"/>
      <c r="F1400" s="108" t="s">
        <v>109</v>
      </c>
      <c r="G1400" s="3" t="s">
        <v>46</v>
      </c>
      <c r="H1400" s="3" t="s">
        <v>484</v>
      </c>
      <c r="I1400" s="5">
        <v>485342</v>
      </c>
    </row>
    <row r="1401" spans="1:11" ht="20.100000000000001" customHeight="1" x14ac:dyDescent="0.25">
      <c r="A1401" s="204"/>
      <c r="B1401" s="210"/>
      <c r="C1401" s="239"/>
      <c r="D1401" s="232"/>
      <c r="E1401" s="233"/>
      <c r="F1401" s="108" t="s">
        <v>120</v>
      </c>
      <c r="G1401" s="3" t="s">
        <v>46</v>
      </c>
      <c r="H1401" s="3" t="s">
        <v>484</v>
      </c>
      <c r="I1401" s="5">
        <v>169185</v>
      </c>
    </row>
    <row r="1402" spans="1:11" ht="20.100000000000001" customHeight="1" x14ac:dyDescent="0.25">
      <c r="A1402" s="204"/>
      <c r="B1402" s="210"/>
      <c r="C1402" s="239"/>
      <c r="D1402" s="209" t="s">
        <v>107</v>
      </c>
      <c r="E1402" s="209" t="s">
        <v>112</v>
      </c>
      <c r="F1402" s="108" t="s">
        <v>109</v>
      </c>
      <c r="G1402" s="3" t="s">
        <v>46</v>
      </c>
      <c r="H1402" s="3" t="s">
        <v>484</v>
      </c>
      <c r="I1402" s="5">
        <v>150979</v>
      </c>
    </row>
    <row r="1403" spans="1:11" ht="20.100000000000001" customHeight="1" x14ac:dyDescent="0.25">
      <c r="A1403" s="204"/>
      <c r="B1403" s="210"/>
      <c r="C1403" s="239"/>
      <c r="D1403" s="210"/>
      <c r="E1403" s="214"/>
      <c r="F1403" s="108" t="s">
        <v>120</v>
      </c>
      <c r="G1403" s="3" t="s">
        <v>46</v>
      </c>
      <c r="H1403" s="3" t="s">
        <v>484</v>
      </c>
      <c r="I1403" s="5">
        <v>25230</v>
      </c>
    </row>
    <row r="1404" spans="1:11" ht="20.100000000000001" customHeight="1" x14ac:dyDescent="0.25">
      <c r="A1404" s="204"/>
      <c r="B1404" s="210"/>
      <c r="C1404" s="239"/>
      <c r="D1404" s="210"/>
      <c r="E1404" s="247" t="s">
        <v>459</v>
      </c>
      <c r="F1404" s="108" t="s">
        <v>109</v>
      </c>
      <c r="G1404" s="3" t="s">
        <v>46</v>
      </c>
      <c r="H1404" s="3" t="s">
        <v>484</v>
      </c>
      <c r="I1404" s="5">
        <v>101243</v>
      </c>
    </row>
    <row r="1405" spans="1:11" ht="20.100000000000001" customHeight="1" x14ac:dyDescent="0.25">
      <c r="A1405" s="205"/>
      <c r="B1405" s="211"/>
      <c r="C1405" s="240"/>
      <c r="D1405" s="211"/>
      <c r="E1405" s="211"/>
      <c r="F1405" s="141" t="s">
        <v>22</v>
      </c>
      <c r="G1405" s="3" t="s">
        <v>46</v>
      </c>
      <c r="H1405" s="3" t="s">
        <v>484</v>
      </c>
      <c r="I1405" s="5">
        <v>5417</v>
      </c>
    </row>
    <row r="1406" spans="1:11" s="132" customFormat="1" ht="50.1" customHeight="1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K1406"/>
    </row>
    <row r="1407" spans="1:11" ht="20.100000000000001" customHeight="1" x14ac:dyDescent="0.25">
      <c r="A1407" s="300" t="s">
        <v>14</v>
      </c>
      <c r="B1407" s="209" t="s">
        <v>105</v>
      </c>
      <c r="C1407" s="212" t="s">
        <v>106</v>
      </c>
      <c r="D1407" s="241" t="s">
        <v>460</v>
      </c>
      <c r="E1407" s="242"/>
      <c r="F1407" s="140" t="s">
        <v>109</v>
      </c>
      <c r="G1407" s="3" t="s">
        <v>46</v>
      </c>
      <c r="H1407" s="3" t="s">
        <v>484</v>
      </c>
      <c r="I1407" s="5">
        <v>112945</v>
      </c>
    </row>
    <row r="1408" spans="1:11" ht="20.100000000000001" customHeight="1" x14ac:dyDescent="0.25">
      <c r="A1408" s="301"/>
      <c r="B1408" s="210"/>
      <c r="C1408" s="239"/>
      <c r="D1408" s="249"/>
      <c r="E1408" s="250"/>
      <c r="F1408" s="141" t="s">
        <v>22</v>
      </c>
      <c r="G1408" s="3" t="s">
        <v>46</v>
      </c>
      <c r="H1408" s="3" t="s">
        <v>484</v>
      </c>
      <c r="I1408" s="5">
        <v>56869</v>
      </c>
    </row>
    <row r="1409" spans="1:9" ht="20.100000000000001" customHeight="1" x14ac:dyDescent="0.25">
      <c r="A1409" s="301"/>
      <c r="B1409" s="210"/>
      <c r="C1409" s="239"/>
      <c r="D1409" s="241" t="s">
        <v>461</v>
      </c>
      <c r="E1409" s="242"/>
      <c r="F1409" s="140" t="s">
        <v>109</v>
      </c>
      <c r="G1409" s="3" t="s">
        <v>46</v>
      </c>
      <c r="H1409" s="3" t="s">
        <v>484</v>
      </c>
      <c r="I1409" s="5">
        <v>459696</v>
      </c>
    </row>
    <row r="1410" spans="1:9" ht="20.100000000000001" customHeight="1" x14ac:dyDescent="0.25">
      <c r="A1410" s="301"/>
      <c r="B1410" s="210"/>
      <c r="C1410" s="239"/>
      <c r="D1410" s="249"/>
      <c r="E1410" s="250"/>
      <c r="F1410" s="141" t="s">
        <v>22</v>
      </c>
      <c r="G1410" s="3" t="s">
        <v>46</v>
      </c>
      <c r="H1410" s="3" t="s">
        <v>484</v>
      </c>
      <c r="I1410" s="5">
        <v>110830</v>
      </c>
    </row>
    <row r="1411" spans="1:9" ht="20.100000000000001" customHeight="1" x14ac:dyDescent="0.25">
      <c r="A1411" s="301"/>
      <c r="B1411" s="210"/>
      <c r="C1411" s="239"/>
      <c r="D1411" s="243"/>
      <c r="E1411" s="244"/>
      <c r="F1411" s="154" t="s">
        <v>462</v>
      </c>
      <c r="G1411" s="3" t="s">
        <v>46</v>
      </c>
      <c r="H1411" s="3" t="s">
        <v>484</v>
      </c>
      <c r="I1411" s="5">
        <v>8367</v>
      </c>
    </row>
    <row r="1412" spans="1:9" ht="20.100000000000001" customHeight="1" x14ac:dyDescent="0.25">
      <c r="A1412" s="301"/>
      <c r="B1412" s="210"/>
      <c r="C1412" s="239"/>
      <c r="D1412" s="241" t="s">
        <v>463</v>
      </c>
      <c r="E1412" s="231"/>
      <c r="F1412" s="108" t="s">
        <v>109</v>
      </c>
      <c r="G1412" s="3" t="s">
        <v>46</v>
      </c>
      <c r="H1412" s="3" t="s">
        <v>484</v>
      </c>
      <c r="I1412" s="5">
        <v>235598</v>
      </c>
    </row>
    <row r="1413" spans="1:9" ht="20.100000000000001" customHeight="1" x14ac:dyDescent="0.25">
      <c r="A1413" s="301"/>
      <c r="B1413" s="210"/>
      <c r="C1413" s="239"/>
      <c r="D1413" s="232"/>
      <c r="E1413" s="233"/>
      <c r="F1413" s="108" t="s">
        <v>120</v>
      </c>
      <c r="G1413" s="3" t="s">
        <v>46</v>
      </c>
      <c r="H1413" s="3" t="s">
        <v>484</v>
      </c>
      <c r="I1413" s="5">
        <v>26660</v>
      </c>
    </row>
    <row r="1414" spans="1:9" ht="20.100000000000001" customHeight="1" x14ac:dyDescent="0.25">
      <c r="A1414" s="301"/>
      <c r="B1414" s="210"/>
      <c r="C1414" s="239"/>
      <c r="D1414" s="230" t="s">
        <v>113</v>
      </c>
      <c r="E1414" s="231"/>
      <c r="F1414" s="108" t="s">
        <v>109</v>
      </c>
      <c r="G1414" s="3" t="s">
        <v>46</v>
      </c>
      <c r="H1414" s="3" t="s">
        <v>484</v>
      </c>
      <c r="I1414" s="5">
        <v>4865</v>
      </c>
    </row>
    <row r="1415" spans="1:9" ht="20.100000000000001" customHeight="1" x14ac:dyDescent="0.25">
      <c r="A1415" s="301"/>
      <c r="B1415" s="210"/>
      <c r="C1415" s="239"/>
      <c r="D1415" s="232"/>
      <c r="E1415" s="233"/>
      <c r="F1415" s="108" t="s">
        <v>120</v>
      </c>
      <c r="G1415" s="3" t="s">
        <v>46</v>
      </c>
      <c r="H1415" s="3" t="s">
        <v>484</v>
      </c>
      <c r="I1415" s="5">
        <v>960</v>
      </c>
    </row>
    <row r="1416" spans="1:9" ht="20.100000000000001" customHeight="1" x14ac:dyDescent="0.25">
      <c r="A1416" s="301"/>
      <c r="B1416" s="210"/>
      <c r="C1416" s="239"/>
      <c r="D1416" s="241" t="s">
        <v>464</v>
      </c>
      <c r="E1416" s="231"/>
      <c r="F1416" s="108" t="s">
        <v>109</v>
      </c>
      <c r="G1416" s="3" t="s">
        <v>46</v>
      </c>
      <c r="H1416" s="3" t="s">
        <v>484</v>
      </c>
      <c r="I1416" s="5">
        <v>212346</v>
      </c>
    </row>
    <row r="1417" spans="1:9" ht="20.100000000000001" customHeight="1" x14ac:dyDescent="0.25">
      <c r="A1417" s="301"/>
      <c r="B1417" s="210"/>
      <c r="C1417" s="239"/>
      <c r="D1417" s="232"/>
      <c r="E1417" s="233"/>
      <c r="F1417" s="108" t="s">
        <v>120</v>
      </c>
      <c r="G1417" s="3" t="s">
        <v>46</v>
      </c>
      <c r="H1417" s="3" t="s">
        <v>484</v>
      </c>
      <c r="I1417" s="5">
        <v>21612</v>
      </c>
    </row>
    <row r="1418" spans="1:9" ht="20.100000000000001" customHeight="1" x14ac:dyDescent="0.25">
      <c r="A1418" s="301"/>
      <c r="B1418" s="210"/>
      <c r="C1418" s="240"/>
      <c r="D1418" s="200" t="s">
        <v>108</v>
      </c>
      <c r="E1418" s="216"/>
      <c r="F1418" s="217"/>
      <c r="G1418" s="3" t="s">
        <v>46</v>
      </c>
      <c r="H1418" s="3" t="s">
        <v>484</v>
      </c>
      <c r="I1418" s="5">
        <v>4407</v>
      </c>
    </row>
    <row r="1419" spans="1:9" ht="20.100000000000001" customHeight="1" x14ac:dyDescent="0.25">
      <c r="A1419" s="301"/>
      <c r="B1419" s="211"/>
      <c r="C1419" s="215" t="s">
        <v>119</v>
      </c>
      <c r="D1419" s="216"/>
      <c r="E1419" s="216"/>
      <c r="F1419" s="217"/>
      <c r="G1419" s="3" t="s">
        <v>46</v>
      </c>
      <c r="H1419" s="3" t="s">
        <v>484</v>
      </c>
      <c r="I1419" s="5">
        <v>23040</v>
      </c>
    </row>
    <row r="1420" spans="1:9" ht="20.100000000000001" customHeight="1" x14ac:dyDescent="0.25">
      <c r="A1420" s="301"/>
      <c r="B1420" s="209" t="s">
        <v>43</v>
      </c>
      <c r="C1420" s="212" t="s">
        <v>106</v>
      </c>
      <c r="D1420" s="200" t="s">
        <v>30</v>
      </c>
      <c r="E1420" s="216"/>
      <c r="F1420" s="217"/>
      <c r="G1420" s="3" t="s">
        <v>46</v>
      </c>
      <c r="H1420" s="3" t="s">
        <v>484</v>
      </c>
      <c r="I1420" s="5">
        <v>15170</v>
      </c>
    </row>
    <row r="1421" spans="1:9" ht="20.100000000000001" customHeight="1" x14ac:dyDescent="0.25">
      <c r="A1421" s="301"/>
      <c r="B1421" s="210"/>
      <c r="C1421" s="239"/>
      <c r="D1421" s="230" t="s">
        <v>117</v>
      </c>
      <c r="E1421" s="231"/>
      <c r="F1421" s="108" t="s">
        <v>109</v>
      </c>
      <c r="G1421" s="3" t="s">
        <v>46</v>
      </c>
      <c r="H1421" s="3" t="s">
        <v>484</v>
      </c>
      <c r="I1421" s="5">
        <v>99</v>
      </c>
    </row>
    <row r="1422" spans="1:9" ht="20.100000000000001" customHeight="1" x14ac:dyDescent="0.25">
      <c r="A1422" s="301"/>
      <c r="B1422" s="210"/>
      <c r="C1422" s="239"/>
      <c r="D1422" s="232"/>
      <c r="E1422" s="233"/>
      <c r="F1422" s="108" t="s">
        <v>120</v>
      </c>
      <c r="G1422" s="3" t="s">
        <v>46</v>
      </c>
      <c r="H1422" s="3" t="s">
        <v>484</v>
      </c>
      <c r="I1422" s="5">
        <v>50</v>
      </c>
    </row>
    <row r="1423" spans="1:9" ht="20.100000000000001" customHeight="1" x14ac:dyDescent="0.25">
      <c r="A1423" s="301"/>
      <c r="B1423" s="210"/>
      <c r="C1423" s="239"/>
      <c r="D1423" s="230" t="s">
        <v>116</v>
      </c>
      <c r="E1423" s="231"/>
      <c r="F1423" s="108" t="s">
        <v>109</v>
      </c>
      <c r="G1423" s="3" t="s">
        <v>46</v>
      </c>
      <c r="H1423" s="3" t="s">
        <v>484</v>
      </c>
      <c r="I1423" s="5">
        <v>744</v>
      </c>
    </row>
    <row r="1424" spans="1:9" ht="20.100000000000001" customHeight="1" x14ac:dyDescent="0.25">
      <c r="A1424" s="301"/>
      <c r="B1424" s="210"/>
      <c r="C1424" s="239"/>
      <c r="D1424" s="232"/>
      <c r="E1424" s="233"/>
      <c r="F1424" s="108" t="s">
        <v>120</v>
      </c>
      <c r="G1424" s="3" t="s">
        <v>46</v>
      </c>
      <c r="H1424" s="3" t="s">
        <v>484</v>
      </c>
      <c r="I1424" s="5">
        <v>203</v>
      </c>
    </row>
    <row r="1425" spans="1:9" ht="20.100000000000001" customHeight="1" x14ac:dyDescent="0.25">
      <c r="A1425" s="301"/>
      <c r="B1425" s="210"/>
      <c r="C1425" s="239"/>
      <c r="D1425" s="230" t="s">
        <v>114</v>
      </c>
      <c r="E1425" s="231"/>
      <c r="F1425" s="108" t="s">
        <v>109</v>
      </c>
      <c r="G1425" s="3" t="s">
        <v>46</v>
      </c>
      <c r="H1425" s="3" t="s">
        <v>484</v>
      </c>
      <c r="I1425" s="5">
        <v>2947</v>
      </c>
    </row>
    <row r="1426" spans="1:9" ht="20.100000000000001" customHeight="1" x14ac:dyDescent="0.25">
      <c r="A1426" s="301"/>
      <c r="B1426" s="210"/>
      <c r="C1426" s="239"/>
      <c r="D1426" s="232"/>
      <c r="E1426" s="233"/>
      <c r="F1426" s="108" t="s">
        <v>120</v>
      </c>
      <c r="G1426" s="3" t="s">
        <v>46</v>
      </c>
      <c r="H1426" s="3" t="s">
        <v>484</v>
      </c>
      <c r="I1426" s="5">
        <v>926</v>
      </c>
    </row>
    <row r="1427" spans="1:9" ht="20.100000000000001" customHeight="1" x14ac:dyDescent="0.25">
      <c r="A1427" s="301"/>
      <c r="B1427" s="210"/>
      <c r="C1427" s="239"/>
      <c r="D1427" s="209" t="s">
        <v>107</v>
      </c>
      <c r="E1427" s="209" t="s">
        <v>112</v>
      </c>
      <c r="F1427" s="108" t="s">
        <v>109</v>
      </c>
      <c r="G1427" s="3" t="s">
        <v>46</v>
      </c>
      <c r="H1427" s="3" t="s">
        <v>484</v>
      </c>
      <c r="I1427" s="5">
        <v>873</v>
      </c>
    </row>
    <row r="1428" spans="1:9" ht="20.100000000000001" customHeight="1" x14ac:dyDescent="0.25">
      <c r="A1428" s="301"/>
      <c r="B1428" s="210"/>
      <c r="C1428" s="239"/>
      <c r="D1428" s="210"/>
      <c r="E1428" s="214"/>
      <c r="F1428" s="108" t="s">
        <v>120</v>
      </c>
      <c r="G1428" s="3" t="s">
        <v>46</v>
      </c>
      <c r="H1428" s="3" t="s">
        <v>484</v>
      </c>
      <c r="I1428" s="5">
        <v>195</v>
      </c>
    </row>
    <row r="1429" spans="1:9" ht="20.100000000000001" customHeight="1" x14ac:dyDescent="0.25">
      <c r="A1429" s="301"/>
      <c r="B1429" s="210"/>
      <c r="C1429" s="239"/>
      <c r="D1429" s="210"/>
      <c r="E1429" s="247" t="s">
        <v>459</v>
      </c>
      <c r="F1429" s="140" t="s">
        <v>109</v>
      </c>
      <c r="G1429" s="3" t="s">
        <v>46</v>
      </c>
      <c r="H1429" s="3" t="s">
        <v>484</v>
      </c>
      <c r="I1429" s="5">
        <v>1026</v>
      </c>
    </row>
    <row r="1430" spans="1:9" ht="20.100000000000001" customHeight="1" x14ac:dyDescent="0.25">
      <c r="A1430" s="301"/>
      <c r="B1430" s="210"/>
      <c r="C1430" s="239"/>
      <c r="D1430" s="211"/>
      <c r="E1430" s="211"/>
      <c r="F1430" s="140" t="s">
        <v>120</v>
      </c>
      <c r="G1430" s="3" t="s">
        <v>46</v>
      </c>
      <c r="H1430" s="3" t="s">
        <v>484</v>
      </c>
      <c r="I1430" s="5">
        <v>64</v>
      </c>
    </row>
    <row r="1431" spans="1:9" ht="20.100000000000001" customHeight="1" x14ac:dyDescent="0.25">
      <c r="A1431" s="301"/>
      <c r="B1431" s="210"/>
      <c r="C1431" s="239"/>
      <c r="D1431" s="241" t="s">
        <v>460</v>
      </c>
      <c r="E1431" s="242"/>
      <c r="F1431" s="140" t="s">
        <v>109</v>
      </c>
      <c r="G1431" s="3" t="s">
        <v>46</v>
      </c>
      <c r="H1431" s="3" t="s">
        <v>484</v>
      </c>
      <c r="I1431" s="5">
        <v>1133</v>
      </c>
    </row>
    <row r="1432" spans="1:9" ht="20.100000000000001" customHeight="1" x14ac:dyDescent="0.25">
      <c r="A1432" s="301"/>
      <c r="B1432" s="210"/>
      <c r="C1432" s="239"/>
      <c r="D1432" s="249"/>
      <c r="E1432" s="250"/>
      <c r="F1432" s="141" t="s">
        <v>22</v>
      </c>
      <c r="G1432" s="3" t="s">
        <v>46</v>
      </c>
      <c r="H1432" s="3" t="s">
        <v>484</v>
      </c>
      <c r="I1432" s="5">
        <v>467</v>
      </c>
    </row>
    <row r="1433" spans="1:9" ht="20.100000000000001" customHeight="1" x14ac:dyDescent="0.25">
      <c r="A1433" s="301"/>
      <c r="B1433" s="210"/>
      <c r="C1433" s="239"/>
      <c r="D1433" s="241" t="s">
        <v>461</v>
      </c>
      <c r="E1433" s="242"/>
      <c r="F1433" s="140" t="s">
        <v>109</v>
      </c>
      <c r="G1433" s="3" t="s">
        <v>46</v>
      </c>
      <c r="H1433" s="3" t="s">
        <v>484</v>
      </c>
      <c r="I1433" s="5">
        <v>2651</v>
      </c>
    </row>
    <row r="1434" spans="1:9" ht="20.100000000000001" customHeight="1" x14ac:dyDescent="0.25">
      <c r="A1434" s="301"/>
      <c r="B1434" s="210"/>
      <c r="C1434" s="239"/>
      <c r="D1434" s="249"/>
      <c r="E1434" s="250"/>
      <c r="F1434" s="141" t="s">
        <v>22</v>
      </c>
      <c r="G1434" s="3" t="s">
        <v>46</v>
      </c>
      <c r="H1434" s="3" t="s">
        <v>484</v>
      </c>
      <c r="I1434" s="5">
        <v>674</v>
      </c>
    </row>
    <row r="1435" spans="1:9" ht="20.100000000000001" customHeight="1" x14ac:dyDescent="0.25">
      <c r="A1435" s="301"/>
      <c r="B1435" s="210"/>
      <c r="C1435" s="239"/>
      <c r="D1435" s="243"/>
      <c r="E1435" s="244"/>
      <c r="F1435" s="154" t="s">
        <v>462</v>
      </c>
      <c r="G1435" s="3" t="s">
        <v>46</v>
      </c>
      <c r="H1435" s="3" t="s">
        <v>484</v>
      </c>
      <c r="I1435" s="5">
        <v>50</v>
      </c>
    </row>
    <row r="1436" spans="1:9" ht="20.100000000000001" customHeight="1" x14ac:dyDescent="0.25">
      <c r="A1436" s="301"/>
      <c r="B1436" s="210"/>
      <c r="C1436" s="239"/>
      <c r="D1436" s="241" t="s">
        <v>463</v>
      </c>
      <c r="E1436" s="231"/>
      <c r="F1436" s="108" t="s">
        <v>109</v>
      </c>
      <c r="G1436" s="3" t="s">
        <v>46</v>
      </c>
      <c r="H1436" s="3" t="s">
        <v>484</v>
      </c>
      <c r="I1436" s="5">
        <v>1378</v>
      </c>
    </row>
    <row r="1437" spans="1:9" ht="20.100000000000001" customHeight="1" x14ac:dyDescent="0.25">
      <c r="A1437" s="301"/>
      <c r="B1437" s="210"/>
      <c r="C1437" s="239"/>
      <c r="D1437" s="232"/>
      <c r="E1437" s="233"/>
      <c r="F1437" s="108" t="s">
        <v>120</v>
      </c>
      <c r="G1437" s="3" t="s">
        <v>46</v>
      </c>
      <c r="H1437" s="3" t="s">
        <v>484</v>
      </c>
      <c r="I1437" s="5">
        <v>225</v>
      </c>
    </row>
    <row r="1438" spans="1:9" ht="20.100000000000001" customHeight="1" x14ac:dyDescent="0.25">
      <c r="A1438" s="301"/>
      <c r="B1438" s="210"/>
      <c r="C1438" s="239"/>
      <c r="D1438" s="230" t="s">
        <v>113</v>
      </c>
      <c r="E1438" s="231"/>
      <c r="F1438" s="108" t="s">
        <v>109</v>
      </c>
      <c r="G1438" s="3" t="s">
        <v>46</v>
      </c>
      <c r="H1438" s="3" t="s">
        <v>484</v>
      </c>
      <c r="I1438" s="5">
        <v>45</v>
      </c>
    </row>
    <row r="1439" spans="1:9" ht="20.100000000000001" customHeight="1" x14ac:dyDescent="0.25">
      <c r="A1439" s="301"/>
      <c r="B1439" s="210"/>
      <c r="C1439" s="239"/>
      <c r="D1439" s="232"/>
      <c r="E1439" s="233"/>
      <c r="F1439" s="108" t="s">
        <v>120</v>
      </c>
      <c r="G1439" s="3" t="s">
        <v>46</v>
      </c>
      <c r="H1439" s="3" t="s">
        <v>484</v>
      </c>
      <c r="I1439" s="5">
        <v>7</v>
      </c>
    </row>
    <row r="1440" spans="1:9" ht="20.100000000000001" customHeight="1" x14ac:dyDescent="0.25">
      <c r="A1440" s="301"/>
      <c r="B1440" s="210"/>
      <c r="C1440" s="239"/>
      <c r="D1440" s="241" t="s">
        <v>464</v>
      </c>
      <c r="E1440" s="231"/>
      <c r="F1440" s="108" t="s">
        <v>109</v>
      </c>
      <c r="G1440" s="3" t="s">
        <v>46</v>
      </c>
      <c r="H1440" s="3" t="s">
        <v>484</v>
      </c>
      <c r="I1440" s="5">
        <v>1244</v>
      </c>
    </row>
    <row r="1441" spans="1:11" ht="20.100000000000001" customHeight="1" x14ac:dyDescent="0.25">
      <c r="A1441" s="302"/>
      <c r="B1441" s="211"/>
      <c r="C1441" s="240"/>
      <c r="D1441" s="270"/>
      <c r="E1441" s="271"/>
      <c r="F1441" s="108" t="s">
        <v>120</v>
      </c>
      <c r="G1441" s="3" t="s">
        <v>46</v>
      </c>
      <c r="H1441" s="3" t="s">
        <v>484</v>
      </c>
      <c r="I1441" s="5">
        <v>142</v>
      </c>
    </row>
    <row r="1442" spans="1:11" s="132" customFormat="1" ht="50.1" customHeight="1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K1442"/>
    </row>
    <row r="1443" spans="1:11" ht="20.100000000000001" customHeight="1" x14ac:dyDescent="0.25">
      <c r="A1443" s="203" t="s">
        <v>14</v>
      </c>
      <c r="B1443" s="209" t="s">
        <v>43</v>
      </c>
      <c r="C1443" s="100" t="s">
        <v>106</v>
      </c>
      <c r="D1443" s="200" t="s">
        <v>108</v>
      </c>
      <c r="E1443" s="216"/>
      <c r="F1443" s="217"/>
      <c r="G1443" s="3" t="s">
        <v>46</v>
      </c>
      <c r="H1443" s="3" t="s">
        <v>484</v>
      </c>
      <c r="I1443" s="5">
        <v>27</v>
      </c>
    </row>
    <row r="1444" spans="1:11" ht="20.100000000000001" customHeight="1" x14ac:dyDescent="0.25">
      <c r="A1444" s="204"/>
      <c r="B1444" s="211"/>
      <c r="C1444" s="215" t="s">
        <v>119</v>
      </c>
      <c r="D1444" s="201"/>
      <c r="E1444" s="201"/>
      <c r="F1444" s="202"/>
      <c r="G1444" s="3" t="s">
        <v>46</v>
      </c>
      <c r="H1444" s="3" t="s">
        <v>484</v>
      </c>
      <c r="I1444" s="5">
        <v>62</v>
      </c>
    </row>
    <row r="1445" spans="1:11" ht="20.100000000000001" customHeight="1" x14ac:dyDescent="0.25">
      <c r="A1445" s="204"/>
      <c r="B1445" s="209" t="s">
        <v>69</v>
      </c>
      <c r="C1445" s="212" t="s">
        <v>106</v>
      </c>
      <c r="D1445" s="200" t="s">
        <v>30</v>
      </c>
      <c r="E1445" s="216"/>
      <c r="F1445" s="217"/>
      <c r="G1445" s="3" t="s">
        <v>46</v>
      </c>
      <c r="H1445" s="3" t="s">
        <v>484</v>
      </c>
      <c r="I1445" s="5">
        <v>65853</v>
      </c>
    </row>
    <row r="1446" spans="1:11" ht="20.100000000000001" customHeight="1" x14ac:dyDescent="0.25">
      <c r="A1446" s="204"/>
      <c r="B1446" s="210"/>
      <c r="C1446" s="239"/>
      <c r="D1446" s="230" t="s">
        <v>117</v>
      </c>
      <c r="E1446" s="231"/>
      <c r="F1446" s="108" t="s">
        <v>109</v>
      </c>
      <c r="G1446" s="3" t="s">
        <v>46</v>
      </c>
      <c r="H1446" s="3" t="s">
        <v>484</v>
      </c>
      <c r="I1446" s="5">
        <v>262</v>
      </c>
    </row>
    <row r="1447" spans="1:11" ht="20.100000000000001" customHeight="1" x14ac:dyDescent="0.25">
      <c r="A1447" s="204"/>
      <c r="B1447" s="210"/>
      <c r="C1447" s="239"/>
      <c r="D1447" s="232"/>
      <c r="E1447" s="233"/>
      <c r="F1447" s="108" t="s">
        <v>120</v>
      </c>
      <c r="G1447" s="3" t="s">
        <v>46</v>
      </c>
      <c r="H1447" s="3" t="s">
        <v>484</v>
      </c>
      <c r="I1447" s="5">
        <v>163</v>
      </c>
    </row>
    <row r="1448" spans="1:11" ht="20.100000000000001" customHeight="1" x14ac:dyDescent="0.25">
      <c r="A1448" s="204"/>
      <c r="B1448" s="210"/>
      <c r="C1448" s="239"/>
      <c r="D1448" s="230" t="s">
        <v>116</v>
      </c>
      <c r="E1448" s="231"/>
      <c r="F1448" s="108" t="s">
        <v>109</v>
      </c>
      <c r="G1448" s="3" t="s">
        <v>46</v>
      </c>
      <c r="H1448" s="3" t="s">
        <v>484</v>
      </c>
      <c r="I1448" s="5">
        <v>3069</v>
      </c>
    </row>
    <row r="1449" spans="1:11" ht="20.100000000000001" customHeight="1" x14ac:dyDescent="0.25">
      <c r="A1449" s="204"/>
      <c r="B1449" s="210"/>
      <c r="C1449" s="239"/>
      <c r="D1449" s="232"/>
      <c r="E1449" s="233"/>
      <c r="F1449" s="108" t="s">
        <v>120</v>
      </c>
      <c r="G1449" s="3" t="s">
        <v>46</v>
      </c>
      <c r="H1449" s="3" t="s">
        <v>484</v>
      </c>
      <c r="I1449" s="5">
        <v>891</v>
      </c>
    </row>
    <row r="1450" spans="1:11" ht="20.100000000000001" customHeight="1" x14ac:dyDescent="0.25">
      <c r="A1450" s="204"/>
      <c r="B1450" s="210"/>
      <c r="C1450" s="239"/>
      <c r="D1450" s="230" t="s">
        <v>114</v>
      </c>
      <c r="E1450" s="231"/>
      <c r="F1450" s="108" t="s">
        <v>109</v>
      </c>
      <c r="G1450" s="3" t="s">
        <v>46</v>
      </c>
      <c r="H1450" s="3" t="s">
        <v>484</v>
      </c>
      <c r="I1450" s="5">
        <v>13453</v>
      </c>
    </row>
    <row r="1451" spans="1:11" ht="20.100000000000001" customHeight="1" x14ac:dyDescent="0.25">
      <c r="A1451" s="204"/>
      <c r="B1451" s="210"/>
      <c r="C1451" s="239"/>
      <c r="D1451" s="232"/>
      <c r="E1451" s="233"/>
      <c r="F1451" s="108" t="s">
        <v>120</v>
      </c>
      <c r="G1451" s="3" t="s">
        <v>46</v>
      </c>
      <c r="H1451" s="3" t="s">
        <v>484</v>
      </c>
      <c r="I1451" s="5">
        <v>4389</v>
      </c>
    </row>
    <row r="1452" spans="1:11" ht="20.100000000000001" customHeight="1" x14ac:dyDescent="0.25">
      <c r="A1452" s="204"/>
      <c r="B1452" s="210"/>
      <c r="C1452" s="239"/>
      <c r="D1452" s="209" t="s">
        <v>107</v>
      </c>
      <c r="E1452" s="209" t="s">
        <v>112</v>
      </c>
      <c r="F1452" s="140" t="s">
        <v>109</v>
      </c>
      <c r="G1452" s="3" t="s">
        <v>46</v>
      </c>
      <c r="H1452" s="3" t="s">
        <v>484</v>
      </c>
      <c r="I1452" s="5">
        <v>4199</v>
      </c>
    </row>
    <row r="1453" spans="1:11" ht="20.100000000000001" customHeight="1" x14ac:dyDescent="0.25">
      <c r="A1453" s="204"/>
      <c r="B1453" s="210"/>
      <c r="C1453" s="239"/>
      <c r="D1453" s="210"/>
      <c r="E1453" s="214"/>
      <c r="F1453" s="140" t="s">
        <v>120</v>
      </c>
      <c r="G1453" s="3" t="s">
        <v>46</v>
      </c>
      <c r="H1453" s="3" t="s">
        <v>484</v>
      </c>
      <c r="I1453" s="5">
        <v>686</v>
      </c>
    </row>
    <row r="1454" spans="1:11" ht="20.100000000000001" customHeight="1" x14ac:dyDescent="0.25">
      <c r="A1454" s="204"/>
      <c r="B1454" s="210"/>
      <c r="C1454" s="239"/>
      <c r="D1454" s="210"/>
      <c r="E1454" s="247" t="s">
        <v>459</v>
      </c>
      <c r="F1454" s="140" t="s">
        <v>109</v>
      </c>
      <c r="G1454" s="3" t="s">
        <v>46</v>
      </c>
      <c r="H1454" s="3" t="s">
        <v>484</v>
      </c>
      <c r="I1454" s="5">
        <v>3227</v>
      </c>
    </row>
    <row r="1455" spans="1:11" ht="20.100000000000001" customHeight="1" x14ac:dyDescent="0.25">
      <c r="A1455" s="204"/>
      <c r="B1455" s="210"/>
      <c r="C1455" s="239"/>
      <c r="D1455" s="211"/>
      <c r="E1455" s="211"/>
      <c r="F1455" s="140" t="s">
        <v>120</v>
      </c>
      <c r="G1455" s="3" t="s">
        <v>46</v>
      </c>
      <c r="H1455" s="3" t="s">
        <v>484</v>
      </c>
      <c r="I1455" s="5">
        <v>176</v>
      </c>
    </row>
    <row r="1456" spans="1:11" ht="20.100000000000001" customHeight="1" x14ac:dyDescent="0.25">
      <c r="A1456" s="204"/>
      <c r="B1456" s="210"/>
      <c r="C1456" s="239"/>
      <c r="D1456" s="241" t="s">
        <v>460</v>
      </c>
      <c r="E1456" s="242"/>
      <c r="F1456" s="140" t="s">
        <v>109</v>
      </c>
      <c r="G1456" s="3" t="s">
        <v>46</v>
      </c>
      <c r="H1456" s="3" t="s">
        <v>484</v>
      </c>
      <c r="I1456" s="5">
        <v>3666</v>
      </c>
    </row>
    <row r="1457" spans="1:9" ht="20.100000000000001" customHeight="1" x14ac:dyDescent="0.25">
      <c r="A1457" s="204"/>
      <c r="B1457" s="210"/>
      <c r="C1457" s="239"/>
      <c r="D1457" s="249"/>
      <c r="E1457" s="250"/>
      <c r="F1457" s="141" t="s">
        <v>22</v>
      </c>
      <c r="G1457" s="3" t="s">
        <v>46</v>
      </c>
      <c r="H1457" s="3" t="s">
        <v>484</v>
      </c>
      <c r="I1457" s="5">
        <v>1438</v>
      </c>
    </row>
    <row r="1458" spans="1:9" ht="20.100000000000001" customHeight="1" x14ac:dyDescent="0.25">
      <c r="A1458" s="204"/>
      <c r="B1458" s="210"/>
      <c r="C1458" s="239"/>
      <c r="D1458" s="241" t="s">
        <v>461</v>
      </c>
      <c r="E1458" s="242"/>
      <c r="F1458" s="140" t="s">
        <v>109</v>
      </c>
      <c r="G1458" s="3" t="s">
        <v>46</v>
      </c>
      <c r="H1458" s="3" t="s">
        <v>484</v>
      </c>
      <c r="I1458" s="5">
        <v>12727</v>
      </c>
    </row>
    <row r="1459" spans="1:9" ht="20.100000000000001" customHeight="1" x14ac:dyDescent="0.25">
      <c r="A1459" s="204"/>
      <c r="B1459" s="210"/>
      <c r="C1459" s="239"/>
      <c r="D1459" s="249"/>
      <c r="E1459" s="250"/>
      <c r="F1459" s="141" t="s">
        <v>22</v>
      </c>
      <c r="G1459" s="3" t="s">
        <v>46</v>
      </c>
      <c r="H1459" s="3" t="s">
        <v>484</v>
      </c>
      <c r="I1459" s="5">
        <v>3026</v>
      </c>
    </row>
    <row r="1460" spans="1:9" ht="20.100000000000001" customHeight="1" x14ac:dyDescent="0.25">
      <c r="A1460" s="204"/>
      <c r="B1460" s="210"/>
      <c r="C1460" s="239"/>
      <c r="D1460" s="243"/>
      <c r="E1460" s="244"/>
      <c r="F1460" s="154" t="s">
        <v>462</v>
      </c>
      <c r="G1460" s="3" t="s">
        <v>46</v>
      </c>
      <c r="H1460" s="3" t="s">
        <v>484</v>
      </c>
      <c r="I1460" s="5">
        <v>213</v>
      </c>
    </row>
    <row r="1461" spans="1:9" ht="20.100000000000001" customHeight="1" x14ac:dyDescent="0.25">
      <c r="A1461" s="204"/>
      <c r="B1461" s="210"/>
      <c r="C1461" s="239"/>
      <c r="D1461" s="241" t="s">
        <v>463</v>
      </c>
      <c r="E1461" s="231"/>
      <c r="F1461" s="108" t="s">
        <v>109</v>
      </c>
      <c r="G1461" s="3" t="s">
        <v>46</v>
      </c>
      <c r="H1461" s="3" t="s">
        <v>484</v>
      </c>
      <c r="I1461" s="5">
        <v>6505</v>
      </c>
    </row>
    <row r="1462" spans="1:9" ht="20.100000000000001" customHeight="1" x14ac:dyDescent="0.25">
      <c r="A1462" s="204"/>
      <c r="B1462" s="210"/>
      <c r="C1462" s="239"/>
      <c r="D1462" s="232"/>
      <c r="E1462" s="233"/>
      <c r="F1462" s="108" t="s">
        <v>120</v>
      </c>
      <c r="G1462" s="3" t="s">
        <v>46</v>
      </c>
      <c r="H1462" s="3" t="s">
        <v>484</v>
      </c>
      <c r="I1462" s="5">
        <v>880</v>
      </c>
    </row>
    <row r="1463" spans="1:9" ht="20.100000000000001" customHeight="1" x14ac:dyDescent="0.25">
      <c r="A1463" s="204"/>
      <c r="B1463" s="210"/>
      <c r="C1463" s="239"/>
      <c r="D1463" s="230" t="s">
        <v>113</v>
      </c>
      <c r="E1463" s="231"/>
      <c r="F1463" s="108" t="s">
        <v>109</v>
      </c>
      <c r="G1463" s="3" t="s">
        <v>46</v>
      </c>
      <c r="H1463" s="3" t="s">
        <v>484</v>
      </c>
      <c r="I1463" s="5">
        <v>105</v>
      </c>
    </row>
    <row r="1464" spans="1:9" ht="20.100000000000001" customHeight="1" x14ac:dyDescent="0.25">
      <c r="A1464" s="204"/>
      <c r="B1464" s="210"/>
      <c r="C1464" s="239"/>
      <c r="D1464" s="232"/>
      <c r="E1464" s="233"/>
      <c r="F1464" s="108" t="s">
        <v>120</v>
      </c>
      <c r="G1464" s="3" t="s">
        <v>46</v>
      </c>
      <c r="H1464" s="3" t="s">
        <v>484</v>
      </c>
      <c r="I1464" s="5">
        <v>26</v>
      </c>
    </row>
    <row r="1465" spans="1:9" ht="20.100000000000001" customHeight="1" x14ac:dyDescent="0.25">
      <c r="A1465" s="204"/>
      <c r="B1465" s="210"/>
      <c r="C1465" s="239"/>
      <c r="D1465" s="241" t="s">
        <v>464</v>
      </c>
      <c r="E1465" s="231"/>
      <c r="F1465" s="108" t="s">
        <v>109</v>
      </c>
      <c r="G1465" s="3" t="s">
        <v>46</v>
      </c>
      <c r="H1465" s="3" t="s">
        <v>484</v>
      </c>
      <c r="I1465" s="5">
        <v>6071</v>
      </c>
    </row>
    <row r="1466" spans="1:9" ht="20.100000000000001" customHeight="1" x14ac:dyDescent="0.25">
      <c r="A1466" s="204"/>
      <c r="B1466" s="210"/>
      <c r="C1466" s="239"/>
      <c r="D1466" s="232"/>
      <c r="E1466" s="233"/>
      <c r="F1466" s="108" t="s">
        <v>120</v>
      </c>
      <c r="G1466" s="3" t="s">
        <v>46</v>
      </c>
      <c r="H1466" s="3" t="s">
        <v>484</v>
      </c>
      <c r="I1466" s="5">
        <v>581</v>
      </c>
    </row>
    <row r="1467" spans="1:9" ht="20.100000000000001" customHeight="1" x14ac:dyDescent="0.25">
      <c r="A1467" s="204"/>
      <c r="B1467" s="210"/>
      <c r="C1467" s="240"/>
      <c r="D1467" s="200" t="s">
        <v>108</v>
      </c>
      <c r="E1467" s="216"/>
      <c r="F1467" s="217"/>
      <c r="G1467" s="3" t="s">
        <v>46</v>
      </c>
      <c r="H1467" s="3" t="s">
        <v>484</v>
      </c>
      <c r="I1467" s="5">
        <v>100</v>
      </c>
    </row>
    <row r="1468" spans="1:9" ht="20.100000000000001" customHeight="1" x14ac:dyDescent="0.25">
      <c r="A1468" s="204"/>
      <c r="B1468" s="211"/>
      <c r="C1468" s="215" t="s">
        <v>119</v>
      </c>
      <c r="D1468" s="201"/>
      <c r="E1468" s="201"/>
      <c r="F1468" s="202"/>
      <c r="G1468" s="3" t="s">
        <v>46</v>
      </c>
      <c r="H1468" s="3" t="s">
        <v>484</v>
      </c>
      <c r="I1468" s="5">
        <v>484</v>
      </c>
    </row>
    <row r="1469" spans="1:9" ht="20.100000000000001" customHeight="1" x14ac:dyDescent="0.25">
      <c r="A1469" s="204"/>
      <c r="B1469" s="209" t="s">
        <v>101</v>
      </c>
      <c r="C1469" s="212" t="s">
        <v>106</v>
      </c>
      <c r="D1469" s="200" t="s">
        <v>30</v>
      </c>
      <c r="E1469" s="216"/>
      <c r="F1469" s="217"/>
      <c r="G1469" s="3" t="s">
        <v>46</v>
      </c>
      <c r="H1469" s="3" t="s">
        <v>484</v>
      </c>
      <c r="I1469" s="5">
        <v>106728</v>
      </c>
    </row>
    <row r="1470" spans="1:9" ht="20.100000000000001" customHeight="1" x14ac:dyDescent="0.25">
      <c r="A1470" s="204"/>
      <c r="B1470" s="210"/>
      <c r="C1470" s="239"/>
      <c r="D1470" s="230" t="s">
        <v>117</v>
      </c>
      <c r="E1470" s="231"/>
      <c r="F1470" s="108" t="s">
        <v>109</v>
      </c>
      <c r="G1470" s="3" t="s">
        <v>46</v>
      </c>
      <c r="H1470" s="3" t="s">
        <v>484</v>
      </c>
      <c r="I1470" s="5">
        <v>1062</v>
      </c>
    </row>
    <row r="1471" spans="1:9" ht="20.100000000000001" customHeight="1" x14ac:dyDescent="0.25">
      <c r="A1471" s="204"/>
      <c r="B1471" s="210"/>
      <c r="C1471" s="239"/>
      <c r="D1471" s="232"/>
      <c r="E1471" s="233"/>
      <c r="F1471" s="108" t="s">
        <v>120</v>
      </c>
      <c r="G1471" s="3" t="s">
        <v>46</v>
      </c>
      <c r="H1471" s="3" t="s">
        <v>484</v>
      </c>
      <c r="I1471" s="5">
        <v>383</v>
      </c>
    </row>
    <row r="1472" spans="1:9" ht="20.100000000000001" customHeight="1" x14ac:dyDescent="0.25">
      <c r="A1472" s="204"/>
      <c r="B1472" s="210"/>
      <c r="C1472" s="239"/>
      <c r="D1472" s="230" t="s">
        <v>116</v>
      </c>
      <c r="E1472" s="231"/>
      <c r="F1472" s="108" t="s">
        <v>109</v>
      </c>
      <c r="G1472" s="3" t="s">
        <v>46</v>
      </c>
      <c r="H1472" s="3" t="s">
        <v>484</v>
      </c>
      <c r="I1472" s="5">
        <v>7270</v>
      </c>
    </row>
    <row r="1473" spans="1:11" ht="20.100000000000001" customHeight="1" x14ac:dyDescent="0.25">
      <c r="A1473" s="204"/>
      <c r="B1473" s="210"/>
      <c r="C1473" s="239"/>
      <c r="D1473" s="232"/>
      <c r="E1473" s="233"/>
      <c r="F1473" s="108" t="s">
        <v>120</v>
      </c>
      <c r="G1473" s="3" t="s">
        <v>46</v>
      </c>
      <c r="H1473" s="3" t="s">
        <v>484</v>
      </c>
      <c r="I1473" s="5">
        <v>2029</v>
      </c>
    </row>
    <row r="1474" spans="1:11" ht="20.100000000000001" customHeight="1" x14ac:dyDescent="0.25">
      <c r="A1474" s="204"/>
      <c r="B1474" s="210"/>
      <c r="C1474" s="239"/>
      <c r="D1474" s="230" t="s">
        <v>114</v>
      </c>
      <c r="E1474" s="231"/>
      <c r="F1474" s="108" t="s">
        <v>109</v>
      </c>
      <c r="G1474" s="3" t="s">
        <v>46</v>
      </c>
      <c r="H1474" s="3" t="s">
        <v>484</v>
      </c>
      <c r="I1474" s="5">
        <v>25858</v>
      </c>
    </row>
    <row r="1475" spans="1:11" ht="20.100000000000001" customHeight="1" x14ac:dyDescent="0.25">
      <c r="A1475" s="204"/>
      <c r="B1475" s="210"/>
      <c r="C1475" s="239"/>
      <c r="D1475" s="232"/>
      <c r="E1475" s="233"/>
      <c r="F1475" s="108" t="s">
        <v>120</v>
      </c>
      <c r="G1475" s="3" t="s">
        <v>46</v>
      </c>
      <c r="H1475" s="3" t="s">
        <v>484</v>
      </c>
      <c r="I1475" s="5">
        <v>8141</v>
      </c>
    </row>
    <row r="1476" spans="1:11" ht="20.100000000000001" customHeight="1" x14ac:dyDescent="0.25">
      <c r="A1476" s="204"/>
      <c r="B1476" s="210"/>
      <c r="C1476" s="239"/>
      <c r="D1476" s="209" t="s">
        <v>107</v>
      </c>
      <c r="E1476" s="209" t="s">
        <v>112</v>
      </c>
      <c r="F1476" s="108" t="s">
        <v>109</v>
      </c>
      <c r="G1476" s="3" t="s">
        <v>46</v>
      </c>
      <c r="H1476" s="3" t="s">
        <v>484</v>
      </c>
      <c r="I1476" s="5">
        <v>8265</v>
      </c>
    </row>
    <row r="1477" spans="1:11" ht="20.100000000000001" customHeight="1" x14ac:dyDescent="0.25">
      <c r="A1477" s="205"/>
      <c r="B1477" s="211"/>
      <c r="C1477" s="240"/>
      <c r="D1477" s="211"/>
      <c r="E1477" s="214"/>
      <c r="F1477" s="108" t="s">
        <v>120</v>
      </c>
      <c r="G1477" s="3" t="s">
        <v>46</v>
      </c>
      <c r="H1477" s="3" t="s">
        <v>484</v>
      </c>
      <c r="I1477" s="5">
        <v>1407</v>
      </c>
    </row>
    <row r="1478" spans="1:11" s="132" customFormat="1" ht="50.1" customHeight="1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K1478"/>
    </row>
    <row r="1479" spans="1:11" ht="20.100000000000001" customHeight="1" x14ac:dyDescent="0.25">
      <c r="A1479" s="203" t="s">
        <v>14</v>
      </c>
      <c r="B1479" s="209" t="s">
        <v>101</v>
      </c>
      <c r="C1479" s="212" t="s">
        <v>106</v>
      </c>
      <c r="D1479" s="267" t="s">
        <v>107</v>
      </c>
      <c r="E1479" s="247" t="s">
        <v>459</v>
      </c>
      <c r="F1479" s="140" t="s">
        <v>109</v>
      </c>
      <c r="G1479" s="3" t="s">
        <v>46</v>
      </c>
      <c r="H1479" s="3" t="s">
        <v>484</v>
      </c>
      <c r="I1479" s="5">
        <v>5390</v>
      </c>
    </row>
    <row r="1480" spans="1:11" ht="20.100000000000001" customHeight="1" x14ac:dyDescent="0.25">
      <c r="A1480" s="204"/>
      <c r="B1480" s="210"/>
      <c r="C1480" s="239"/>
      <c r="D1480" s="269"/>
      <c r="E1480" s="211"/>
      <c r="F1480" s="140" t="s">
        <v>120</v>
      </c>
      <c r="G1480" s="3" t="s">
        <v>46</v>
      </c>
      <c r="H1480" s="3" t="s">
        <v>484</v>
      </c>
      <c r="I1480" s="5">
        <v>200</v>
      </c>
    </row>
    <row r="1481" spans="1:11" ht="20.100000000000001" customHeight="1" x14ac:dyDescent="0.25">
      <c r="A1481" s="204"/>
      <c r="B1481" s="210"/>
      <c r="C1481" s="239"/>
      <c r="D1481" s="241" t="s">
        <v>460</v>
      </c>
      <c r="E1481" s="242"/>
      <c r="F1481" s="140" t="s">
        <v>109</v>
      </c>
      <c r="G1481" s="3" t="s">
        <v>46</v>
      </c>
      <c r="H1481" s="3" t="s">
        <v>484</v>
      </c>
      <c r="I1481" s="5">
        <v>5920</v>
      </c>
    </row>
    <row r="1482" spans="1:11" ht="20.100000000000001" customHeight="1" x14ac:dyDescent="0.25">
      <c r="A1482" s="204"/>
      <c r="B1482" s="210"/>
      <c r="C1482" s="239"/>
      <c r="D1482" s="249"/>
      <c r="E1482" s="250"/>
      <c r="F1482" s="141" t="s">
        <v>22</v>
      </c>
      <c r="G1482" s="3" t="s">
        <v>46</v>
      </c>
      <c r="H1482" s="3" t="s">
        <v>484</v>
      </c>
      <c r="I1482" s="5">
        <v>2725</v>
      </c>
    </row>
    <row r="1483" spans="1:11" ht="20.100000000000001" customHeight="1" x14ac:dyDescent="0.25">
      <c r="A1483" s="204"/>
      <c r="B1483" s="210"/>
      <c r="C1483" s="239"/>
      <c r="D1483" s="241" t="s">
        <v>461</v>
      </c>
      <c r="E1483" s="242"/>
      <c r="F1483" s="140" t="s">
        <v>109</v>
      </c>
      <c r="G1483" s="3" t="s">
        <v>46</v>
      </c>
      <c r="H1483" s="3" t="s">
        <v>484</v>
      </c>
      <c r="I1483" s="5">
        <v>17676</v>
      </c>
    </row>
    <row r="1484" spans="1:11" ht="20.100000000000001" customHeight="1" x14ac:dyDescent="0.25">
      <c r="A1484" s="204"/>
      <c r="B1484" s="210"/>
      <c r="C1484" s="239"/>
      <c r="D1484" s="249"/>
      <c r="E1484" s="250"/>
      <c r="F1484" s="141" t="s">
        <v>22</v>
      </c>
      <c r="G1484" s="3" t="s">
        <v>46</v>
      </c>
      <c r="H1484" s="3" t="s">
        <v>484</v>
      </c>
      <c r="I1484" s="5">
        <v>4304</v>
      </c>
    </row>
    <row r="1485" spans="1:11" ht="20.100000000000001" customHeight="1" x14ac:dyDescent="0.25">
      <c r="A1485" s="204"/>
      <c r="B1485" s="210"/>
      <c r="C1485" s="239"/>
      <c r="D1485" s="243"/>
      <c r="E1485" s="244"/>
      <c r="F1485" s="154" t="s">
        <v>462</v>
      </c>
      <c r="G1485" s="3" t="s">
        <v>46</v>
      </c>
      <c r="H1485" s="3" t="s">
        <v>484</v>
      </c>
      <c r="I1485" s="5">
        <v>436</v>
      </c>
    </row>
    <row r="1486" spans="1:11" ht="20.100000000000001" customHeight="1" x14ac:dyDescent="0.25">
      <c r="A1486" s="204"/>
      <c r="B1486" s="210"/>
      <c r="C1486" s="239"/>
      <c r="D1486" s="241" t="s">
        <v>463</v>
      </c>
      <c r="E1486" s="231"/>
      <c r="F1486" s="108" t="s">
        <v>109</v>
      </c>
      <c r="G1486" s="3" t="s">
        <v>46</v>
      </c>
      <c r="H1486" s="3" t="s">
        <v>484</v>
      </c>
      <c r="I1486" s="5">
        <v>7344</v>
      </c>
    </row>
    <row r="1487" spans="1:11" ht="20.100000000000001" customHeight="1" x14ac:dyDescent="0.25">
      <c r="A1487" s="204"/>
      <c r="B1487" s="210"/>
      <c r="C1487" s="239"/>
      <c r="D1487" s="232"/>
      <c r="E1487" s="233"/>
      <c r="F1487" s="108" t="s">
        <v>120</v>
      </c>
      <c r="G1487" s="3" t="s">
        <v>46</v>
      </c>
      <c r="H1487" s="3" t="s">
        <v>484</v>
      </c>
      <c r="I1487" s="5">
        <v>1208</v>
      </c>
    </row>
    <row r="1488" spans="1:11" ht="20.100000000000001" customHeight="1" x14ac:dyDescent="0.25">
      <c r="A1488" s="204"/>
      <c r="B1488" s="210"/>
      <c r="C1488" s="239"/>
      <c r="D1488" s="230" t="s">
        <v>113</v>
      </c>
      <c r="E1488" s="231"/>
      <c r="F1488" s="108" t="s">
        <v>109</v>
      </c>
      <c r="G1488" s="3" t="s">
        <v>46</v>
      </c>
      <c r="H1488" s="3" t="s">
        <v>484</v>
      </c>
      <c r="I1488" s="5">
        <v>184</v>
      </c>
    </row>
    <row r="1489" spans="1:9" ht="20.100000000000001" customHeight="1" x14ac:dyDescent="0.25">
      <c r="A1489" s="204"/>
      <c r="B1489" s="210"/>
      <c r="C1489" s="239"/>
      <c r="D1489" s="232"/>
      <c r="E1489" s="233"/>
      <c r="F1489" s="108" t="s">
        <v>120</v>
      </c>
      <c r="G1489" s="3" t="s">
        <v>46</v>
      </c>
      <c r="H1489" s="3" t="s">
        <v>484</v>
      </c>
      <c r="I1489" s="5">
        <v>29</v>
      </c>
    </row>
    <row r="1490" spans="1:9" ht="20.100000000000001" customHeight="1" x14ac:dyDescent="0.25">
      <c r="A1490" s="204"/>
      <c r="B1490" s="210"/>
      <c r="C1490" s="239"/>
      <c r="D1490" s="241" t="s">
        <v>464</v>
      </c>
      <c r="E1490" s="231"/>
      <c r="F1490" s="108" t="s">
        <v>109</v>
      </c>
      <c r="G1490" s="3" t="s">
        <v>46</v>
      </c>
      <c r="H1490" s="3" t="s">
        <v>484</v>
      </c>
      <c r="I1490" s="5">
        <v>6122</v>
      </c>
    </row>
    <row r="1491" spans="1:9" ht="20.100000000000001" customHeight="1" x14ac:dyDescent="0.25">
      <c r="A1491" s="204"/>
      <c r="B1491" s="210"/>
      <c r="C1491" s="239"/>
      <c r="D1491" s="232"/>
      <c r="E1491" s="233"/>
      <c r="F1491" s="108" t="s">
        <v>120</v>
      </c>
      <c r="G1491" s="3" t="s">
        <v>46</v>
      </c>
      <c r="H1491" s="3" t="s">
        <v>484</v>
      </c>
      <c r="I1491" s="5">
        <v>583</v>
      </c>
    </row>
    <row r="1492" spans="1:9" ht="20.100000000000001" customHeight="1" x14ac:dyDescent="0.25">
      <c r="A1492" s="204"/>
      <c r="B1492" s="210"/>
      <c r="C1492" s="240"/>
      <c r="D1492" s="200" t="s">
        <v>108</v>
      </c>
      <c r="E1492" s="216"/>
      <c r="F1492" s="217"/>
      <c r="G1492" s="3" t="s">
        <v>46</v>
      </c>
      <c r="H1492" s="3" t="s">
        <v>484</v>
      </c>
      <c r="I1492" s="5">
        <v>192</v>
      </c>
    </row>
    <row r="1493" spans="1:9" ht="20.100000000000001" customHeight="1" x14ac:dyDescent="0.25">
      <c r="A1493" s="204"/>
      <c r="B1493" s="211"/>
      <c r="C1493" s="215" t="s">
        <v>119</v>
      </c>
      <c r="D1493" s="216"/>
      <c r="E1493" s="216"/>
      <c r="F1493" s="217"/>
      <c r="G1493" s="3" t="s">
        <v>46</v>
      </c>
      <c r="H1493" s="3" t="s">
        <v>484</v>
      </c>
      <c r="I1493" s="5">
        <v>460</v>
      </c>
    </row>
    <row r="1494" spans="1:9" ht="20.100000000000001" customHeight="1" x14ac:dyDescent="0.25">
      <c r="A1494" s="204"/>
      <c r="B1494" s="209" t="s">
        <v>110</v>
      </c>
      <c r="C1494" s="209" t="s">
        <v>111</v>
      </c>
      <c r="D1494" s="200" t="s">
        <v>30</v>
      </c>
      <c r="E1494" s="216"/>
      <c r="F1494" s="217"/>
      <c r="G1494" s="3" t="s">
        <v>46</v>
      </c>
      <c r="H1494" s="3" t="s">
        <v>484</v>
      </c>
      <c r="I1494" s="5">
        <v>98457</v>
      </c>
    </row>
    <row r="1495" spans="1:9" ht="20.100000000000001" customHeight="1" x14ac:dyDescent="0.25">
      <c r="A1495" s="204"/>
      <c r="B1495" s="210"/>
      <c r="C1495" s="210"/>
      <c r="D1495" s="230" t="s">
        <v>117</v>
      </c>
      <c r="E1495" s="231"/>
      <c r="F1495" s="108" t="s">
        <v>109</v>
      </c>
      <c r="G1495" s="3" t="s">
        <v>46</v>
      </c>
      <c r="H1495" s="3" t="s">
        <v>484</v>
      </c>
      <c r="I1495" s="5">
        <v>1004</v>
      </c>
    </row>
    <row r="1496" spans="1:9" ht="20.100000000000001" customHeight="1" x14ac:dyDescent="0.25">
      <c r="A1496" s="204"/>
      <c r="B1496" s="210"/>
      <c r="C1496" s="210"/>
      <c r="D1496" s="232"/>
      <c r="E1496" s="233"/>
      <c r="F1496" s="108" t="s">
        <v>120</v>
      </c>
      <c r="G1496" s="3" t="s">
        <v>46</v>
      </c>
      <c r="H1496" s="3" t="s">
        <v>484</v>
      </c>
      <c r="I1496" s="5">
        <v>418</v>
      </c>
    </row>
    <row r="1497" spans="1:9" ht="20.100000000000001" customHeight="1" x14ac:dyDescent="0.25">
      <c r="A1497" s="204"/>
      <c r="B1497" s="210"/>
      <c r="C1497" s="210"/>
      <c r="D1497" s="230" t="s">
        <v>116</v>
      </c>
      <c r="E1497" s="231"/>
      <c r="F1497" s="108" t="s">
        <v>109</v>
      </c>
      <c r="G1497" s="3" t="s">
        <v>46</v>
      </c>
      <c r="H1497" s="3" t="s">
        <v>484</v>
      </c>
      <c r="I1497" s="5">
        <v>7778</v>
      </c>
    </row>
    <row r="1498" spans="1:9" ht="20.100000000000001" customHeight="1" x14ac:dyDescent="0.25">
      <c r="A1498" s="204"/>
      <c r="B1498" s="210"/>
      <c r="C1498" s="210"/>
      <c r="D1498" s="232"/>
      <c r="E1498" s="233"/>
      <c r="F1498" s="108" t="s">
        <v>120</v>
      </c>
      <c r="G1498" s="3" t="s">
        <v>46</v>
      </c>
      <c r="H1498" s="3" t="s">
        <v>484</v>
      </c>
      <c r="I1498" s="5">
        <v>1924</v>
      </c>
    </row>
    <row r="1499" spans="1:9" ht="20.100000000000001" customHeight="1" x14ac:dyDescent="0.25">
      <c r="A1499" s="204"/>
      <c r="B1499" s="210"/>
      <c r="C1499" s="210"/>
      <c r="D1499" s="230" t="s">
        <v>114</v>
      </c>
      <c r="E1499" s="231"/>
      <c r="F1499" s="108" t="s">
        <v>109</v>
      </c>
      <c r="G1499" s="3" t="s">
        <v>46</v>
      </c>
      <c r="H1499" s="3" t="s">
        <v>484</v>
      </c>
      <c r="I1499" s="5">
        <v>26196</v>
      </c>
    </row>
    <row r="1500" spans="1:9" ht="20.100000000000001" customHeight="1" x14ac:dyDescent="0.25">
      <c r="A1500" s="204"/>
      <c r="B1500" s="210"/>
      <c r="C1500" s="210"/>
      <c r="D1500" s="232"/>
      <c r="E1500" s="233"/>
      <c r="F1500" s="108" t="s">
        <v>120</v>
      </c>
      <c r="G1500" s="3" t="s">
        <v>46</v>
      </c>
      <c r="H1500" s="3" t="s">
        <v>484</v>
      </c>
      <c r="I1500" s="5">
        <v>6838</v>
      </c>
    </row>
    <row r="1501" spans="1:9" ht="20.100000000000001" customHeight="1" x14ac:dyDescent="0.25">
      <c r="A1501" s="204"/>
      <c r="B1501" s="210"/>
      <c r="C1501" s="210"/>
      <c r="D1501" s="209" t="s">
        <v>107</v>
      </c>
      <c r="E1501" s="209" t="s">
        <v>112</v>
      </c>
      <c r="F1501" s="140" t="s">
        <v>109</v>
      </c>
      <c r="G1501" s="3" t="s">
        <v>46</v>
      </c>
      <c r="H1501" s="3" t="s">
        <v>484</v>
      </c>
      <c r="I1501" s="5">
        <v>6894</v>
      </c>
    </row>
    <row r="1502" spans="1:9" ht="20.100000000000001" customHeight="1" x14ac:dyDescent="0.25">
      <c r="A1502" s="204"/>
      <c r="B1502" s="210"/>
      <c r="C1502" s="210"/>
      <c r="D1502" s="210"/>
      <c r="E1502" s="214"/>
      <c r="F1502" s="140" t="s">
        <v>120</v>
      </c>
      <c r="G1502" s="3" t="s">
        <v>46</v>
      </c>
      <c r="H1502" s="3" t="s">
        <v>484</v>
      </c>
      <c r="I1502" s="5">
        <v>884</v>
      </c>
    </row>
    <row r="1503" spans="1:9" ht="20.100000000000001" customHeight="1" x14ac:dyDescent="0.25">
      <c r="A1503" s="204"/>
      <c r="B1503" s="210"/>
      <c r="C1503" s="210"/>
      <c r="D1503" s="210"/>
      <c r="E1503" s="247" t="s">
        <v>459</v>
      </c>
      <c r="F1503" s="140" t="s">
        <v>109</v>
      </c>
      <c r="G1503" s="3" t="s">
        <v>46</v>
      </c>
      <c r="H1503" s="3" t="s">
        <v>484</v>
      </c>
      <c r="I1503" s="5">
        <v>5666</v>
      </c>
    </row>
    <row r="1504" spans="1:9" ht="20.100000000000001" customHeight="1" x14ac:dyDescent="0.25">
      <c r="A1504" s="204"/>
      <c r="B1504" s="210"/>
      <c r="C1504" s="210"/>
      <c r="D1504" s="211"/>
      <c r="E1504" s="211"/>
      <c r="F1504" s="140" t="s">
        <v>120</v>
      </c>
      <c r="G1504" s="3" t="s">
        <v>46</v>
      </c>
      <c r="H1504" s="3" t="s">
        <v>484</v>
      </c>
      <c r="I1504" s="5">
        <v>222</v>
      </c>
    </row>
    <row r="1505" spans="1:11" ht="20.100000000000001" customHeight="1" x14ac:dyDescent="0.25">
      <c r="A1505" s="204"/>
      <c r="B1505" s="210"/>
      <c r="C1505" s="210"/>
      <c r="D1505" s="241" t="s">
        <v>460</v>
      </c>
      <c r="E1505" s="242"/>
      <c r="F1505" s="140" t="s">
        <v>109</v>
      </c>
      <c r="G1505" s="3" t="s">
        <v>46</v>
      </c>
      <c r="H1505" s="3" t="s">
        <v>484</v>
      </c>
      <c r="I1505" s="5">
        <v>5150</v>
      </c>
    </row>
    <row r="1506" spans="1:11" ht="20.100000000000001" customHeight="1" x14ac:dyDescent="0.25">
      <c r="A1506" s="204"/>
      <c r="B1506" s="210"/>
      <c r="C1506" s="210"/>
      <c r="D1506" s="249"/>
      <c r="E1506" s="250"/>
      <c r="F1506" s="141" t="s">
        <v>22</v>
      </c>
      <c r="G1506" s="3" t="s">
        <v>46</v>
      </c>
      <c r="H1506" s="3" t="s">
        <v>484</v>
      </c>
      <c r="I1506" s="5">
        <v>2608</v>
      </c>
    </row>
    <row r="1507" spans="1:11" ht="20.100000000000001" customHeight="1" x14ac:dyDescent="0.25">
      <c r="A1507" s="204"/>
      <c r="B1507" s="210"/>
      <c r="C1507" s="210"/>
      <c r="D1507" s="241" t="s">
        <v>461</v>
      </c>
      <c r="E1507" s="242"/>
      <c r="F1507" s="140" t="s">
        <v>109</v>
      </c>
      <c r="G1507" s="3" t="s">
        <v>46</v>
      </c>
      <c r="H1507" s="3" t="s">
        <v>484</v>
      </c>
      <c r="I1507" s="5">
        <v>15727</v>
      </c>
    </row>
    <row r="1508" spans="1:11" ht="20.100000000000001" customHeight="1" x14ac:dyDescent="0.25">
      <c r="A1508" s="204"/>
      <c r="B1508" s="210"/>
      <c r="C1508" s="210"/>
      <c r="D1508" s="249"/>
      <c r="E1508" s="250"/>
      <c r="F1508" s="141" t="s">
        <v>22</v>
      </c>
      <c r="G1508" s="3" t="s">
        <v>46</v>
      </c>
      <c r="H1508" s="3" t="s">
        <v>484</v>
      </c>
      <c r="I1508" s="5">
        <v>2991</v>
      </c>
    </row>
    <row r="1509" spans="1:11" ht="20.100000000000001" customHeight="1" x14ac:dyDescent="0.25">
      <c r="A1509" s="204"/>
      <c r="B1509" s="210"/>
      <c r="C1509" s="210"/>
      <c r="D1509" s="243"/>
      <c r="E1509" s="244"/>
      <c r="F1509" s="154" t="s">
        <v>462</v>
      </c>
      <c r="G1509" s="3" t="s">
        <v>46</v>
      </c>
      <c r="H1509" s="3" t="s">
        <v>484</v>
      </c>
      <c r="I1509" s="5">
        <v>284</v>
      </c>
    </row>
    <row r="1510" spans="1:11" ht="20.100000000000001" customHeight="1" x14ac:dyDescent="0.25">
      <c r="A1510" s="204"/>
      <c r="B1510" s="210"/>
      <c r="C1510" s="210"/>
      <c r="D1510" s="241" t="s">
        <v>463</v>
      </c>
      <c r="E1510" s="231"/>
      <c r="F1510" s="108" t="s">
        <v>109</v>
      </c>
      <c r="G1510" s="3" t="s">
        <v>46</v>
      </c>
      <c r="H1510" s="3" t="s">
        <v>484</v>
      </c>
      <c r="I1510" s="5">
        <v>6050</v>
      </c>
    </row>
    <row r="1511" spans="1:11" ht="20.100000000000001" customHeight="1" x14ac:dyDescent="0.25">
      <c r="A1511" s="204"/>
      <c r="B1511" s="210"/>
      <c r="C1511" s="210"/>
      <c r="D1511" s="232"/>
      <c r="E1511" s="233"/>
      <c r="F1511" s="108" t="s">
        <v>120</v>
      </c>
      <c r="G1511" s="3" t="s">
        <v>46</v>
      </c>
      <c r="H1511" s="3" t="s">
        <v>484</v>
      </c>
      <c r="I1511" s="5">
        <v>1017</v>
      </c>
    </row>
    <row r="1512" spans="1:11" ht="20.100000000000001" customHeight="1" x14ac:dyDescent="0.25">
      <c r="A1512" s="204"/>
      <c r="B1512" s="210"/>
      <c r="C1512" s="210"/>
      <c r="D1512" s="230" t="s">
        <v>113</v>
      </c>
      <c r="E1512" s="231"/>
      <c r="F1512" s="108" t="s">
        <v>109</v>
      </c>
      <c r="G1512" s="3" t="s">
        <v>46</v>
      </c>
      <c r="H1512" s="3" t="s">
        <v>484</v>
      </c>
      <c r="I1512" s="5">
        <v>173</v>
      </c>
    </row>
    <row r="1513" spans="1:11" ht="20.100000000000001" customHeight="1" x14ac:dyDescent="0.25">
      <c r="A1513" s="205"/>
      <c r="B1513" s="211"/>
      <c r="C1513" s="211"/>
      <c r="D1513" s="270"/>
      <c r="E1513" s="271"/>
      <c r="F1513" s="108" t="s">
        <v>120</v>
      </c>
      <c r="G1513" s="3" t="s">
        <v>46</v>
      </c>
      <c r="H1513" s="3" t="s">
        <v>484</v>
      </c>
      <c r="I1513" s="5">
        <v>30</v>
      </c>
    </row>
    <row r="1514" spans="1:11" s="132" customFormat="1" ht="50.1" customHeight="1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K1514"/>
    </row>
    <row r="1515" spans="1:11" ht="20.100000000000001" customHeight="1" x14ac:dyDescent="0.25">
      <c r="A1515" s="203" t="s">
        <v>14</v>
      </c>
      <c r="B1515" s="209" t="s">
        <v>110</v>
      </c>
      <c r="C1515" s="212" t="s">
        <v>106</v>
      </c>
      <c r="D1515" s="241" t="s">
        <v>464</v>
      </c>
      <c r="E1515" s="231"/>
      <c r="F1515" s="108" t="s">
        <v>109</v>
      </c>
      <c r="G1515" s="3" t="s">
        <v>46</v>
      </c>
      <c r="H1515" s="3" t="s">
        <v>484</v>
      </c>
      <c r="I1515" s="5">
        <v>5948</v>
      </c>
    </row>
    <row r="1516" spans="1:11" ht="20.100000000000001" customHeight="1" x14ac:dyDescent="0.25">
      <c r="A1516" s="204"/>
      <c r="B1516" s="210"/>
      <c r="C1516" s="239"/>
      <c r="D1516" s="232"/>
      <c r="E1516" s="233"/>
      <c r="F1516" s="108" t="s">
        <v>120</v>
      </c>
      <c r="G1516" s="3" t="s">
        <v>46</v>
      </c>
      <c r="H1516" s="3" t="s">
        <v>484</v>
      </c>
      <c r="I1516" s="5">
        <v>500</v>
      </c>
    </row>
    <row r="1517" spans="1:11" ht="20.100000000000001" customHeight="1" x14ac:dyDescent="0.25">
      <c r="A1517" s="204"/>
      <c r="B1517" s="210"/>
      <c r="C1517" s="240"/>
      <c r="D1517" s="200" t="s">
        <v>108</v>
      </c>
      <c r="E1517" s="216"/>
      <c r="F1517" s="217"/>
      <c r="G1517" s="3" t="s">
        <v>46</v>
      </c>
      <c r="H1517" s="3" t="s">
        <v>484</v>
      </c>
      <c r="I1517" s="5">
        <v>155</v>
      </c>
    </row>
    <row r="1518" spans="1:11" ht="20.100000000000001" customHeight="1" x14ac:dyDescent="0.25">
      <c r="A1518" s="204"/>
      <c r="B1518" s="211"/>
      <c r="C1518" s="215" t="s">
        <v>119</v>
      </c>
      <c r="D1518" s="216"/>
      <c r="E1518" s="216"/>
      <c r="F1518" s="217"/>
      <c r="G1518" s="3" t="s">
        <v>46</v>
      </c>
      <c r="H1518" s="3" t="s">
        <v>484</v>
      </c>
      <c r="I1518" s="5">
        <v>382</v>
      </c>
    </row>
    <row r="1519" spans="1:11" ht="20.100000000000001" customHeight="1" x14ac:dyDescent="0.25">
      <c r="A1519" s="204"/>
      <c r="B1519" s="209" t="s">
        <v>72</v>
      </c>
      <c r="C1519" s="209" t="s">
        <v>111</v>
      </c>
      <c r="D1519" s="200" t="s">
        <v>30</v>
      </c>
      <c r="E1519" s="216"/>
      <c r="F1519" s="217"/>
      <c r="G1519" s="3" t="s">
        <v>46</v>
      </c>
      <c r="H1519" s="3" t="s">
        <v>484</v>
      </c>
      <c r="I1519" s="5">
        <v>128639</v>
      </c>
    </row>
    <row r="1520" spans="1:11" ht="20.100000000000001" customHeight="1" x14ac:dyDescent="0.25">
      <c r="A1520" s="204"/>
      <c r="B1520" s="210"/>
      <c r="C1520" s="210"/>
      <c r="D1520" s="230" t="s">
        <v>117</v>
      </c>
      <c r="E1520" s="231"/>
      <c r="F1520" s="108" t="s">
        <v>109</v>
      </c>
      <c r="G1520" s="3" t="s">
        <v>46</v>
      </c>
      <c r="H1520" s="3" t="s">
        <v>484</v>
      </c>
      <c r="I1520" s="5">
        <v>1008</v>
      </c>
    </row>
    <row r="1521" spans="1:9" ht="20.100000000000001" customHeight="1" x14ac:dyDescent="0.25">
      <c r="A1521" s="204"/>
      <c r="B1521" s="210"/>
      <c r="C1521" s="210"/>
      <c r="D1521" s="232"/>
      <c r="E1521" s="233"/>
      <c r="F1521" s="108" t="s">
        <v>120</v>
      </c>
      <c r="G1521" s="3" t="s">
        <v>46</v>
      </c>
      <c r="H1521" s="3" t="s">
        <v>484</v>
      </c>
      <c r="I1521" s="5">
        <v>466</v>
      </c>
    </row>
    <row r="1522" spans="1:9" ht="20.100000000000001" customHeight="1" x14ac:dyDescent="0.25">
      <c r="A1522" s="204"/>
      <c r="B1522" s="210"/>
      <c r="C1522" s="210"/>
      <c r="D1522" s="230" t="s">
        <v>116</v>
      </c>
      <c r="E1522" s="231"/>
      <c r="F1522" s="108" t="s">
        <v>109</v>
      </c>
      <c r="G1522" s="3" t="s">
        <v>46</v>
      </c>
      <c r="H1522" s="3" t="s">
        <v>484</v>
      </c>
      <c r="I1522" s="5">
        <v>7931</v>
      </c>
    </row>
    <row r="1523" spans="1:9" ht="20.100000000000001" customHeight="1" x14ac:dyDescent="0.25">
      <c r="A1523" s="204"/>
      <c r="B1523" s="210"/>
      <c r="C1523" s="210"/>
      <c r="D1523" s="232"/>
      <c r="E1523" s="233"/>
      <c r="F1523" s="108" t="s">
        <v>120</v>
      </c>
      <c r="G1523" s="3" t="s">
        <v>46</v>
      </c>
      <c r="H1523" s="3" t="s">
        <v>484</v>
      </c>
      <c r="I1523" s="5">
        <v>2121</v>
      </c>
    </row>
    <row r="1524" spans="1:9" ht="20.100000000000001" customHeight="1" x14ac:dyDescent="0.25">
      <c r="A1524" s="204"/>
      <c r="B1524" s="210"/>
      <c r="C1524" s="210"/>
      <c r="D1524" s="230" t="s">
        <v>114</v>
      </c>
      <c r="E1524" s="231"/>
      <c r="F1524" s="108" t="s">
        <v>109</v>
      </c>
      <c r="G1524" s="3" t="s">
        <v>46</v>
      </c>
      <c r="H1524" s="3" t="s">
        <v>484</v>
      </c>
      <c r="I1524" s="5">
        <v>31410</v>
      </c>
    </row>
    <row r="1525" spans="1:9" ht="20.100000000000001" customHeight="1" x14ac:dyDescent="0.25">
      <c r="A1525" s="204"/>
      <c r="B1525" s="210"/>
      <c r="C1525" s="210"/>
      <c r="D1525" s="232"/>
      <c r="E1525" s="233"/>
      <c r="F1525" s="108" t="s">
        <v>120</v>
      </c>
      <c r="G1525" s="3" t="s">
        <v>46</v>
      </c>
      <c r="H1525" s="3" t="s">
        <v>484</v>
      </c>
      <c r="I1525" s="5">
        <v>8873</v>
      </c>
    </row>
    <row r="1526" spans="1:9" ht="20.100000000000001" customHeight="1" x14ac:dyDescent="0.25">
      <c r="A1526" s="204"/>
      <c r="B1526" s="210"/>
      <c r="C1526" s="210"/>
      <c r="D1526" s="209" t="s">
        <v>107</v>
      </c>
      <c r="E1526" s="209" t="s">
        <v>112</v>
      </c>
      <c r="F1526" s="140" t="s">
        <v>109</v>
      </c>
      <c r="G1526" s="3" t="s">
        <v>46</v>
      </c>
      <c r="H1526" s="3" t="s">
        <v>484</v>
      </c>
      <c r="I1526" s="5">
        <v>8893</v>
      </c>
    </row>
    <row r="1527" spans="1:9" ht="20.100000000000001" customHeight="1" x14ac:dyDescent="0.25">
      <c r="A1527" s="204"/>
      <c r="B1527" s="210"/>
      <c r="C1527" s="210"/>
      <c r="D1527" s="210"/>
      <c r="E1527" s="214"/>
      <c r="F1527" s="140" t="s">
        <v>120</v>
      </c>
      <c r="G1527" s="3" t="s">
        <v>46</v>
      </c>
      <c r="H1527" s="3" t="s">
        <v>484</v>
      </c>
      <c r="I1527" s="5">
        <v>1118</v>
      </c>
    </row>
    <row r="1528" spans="1:9" ht="20.100000000000001" customHeight="1" x14ac:dyDescent="0.25">
      <c r="A1528" s="204"/>
      <c r="B1528" s="210"/>
      <c r="C1528" s="210"/>
      <c r="D1528" s="210"/>
      <c r="E1528" s="247" t="s">
        <v>459</v>
      </c>
      <c r="F1528" s="140" t="s">
        <v>109</v>
      </c>
      <c r="G1528" s="3" t="s">
        <v>46</v>
      </c>
      <c r="H1528" s="3" t="s">
        <v>484</v>
      </c>
      <c r="I1528" s="5">
        <v>6766</v>
      </c>
    </row>
    <row r="1529" spans="1:9" ht="20.100000000000001" customHeight="1" x14ac:dyDescent="0.25">
      <c r="A1529" s="204"/>
      <c r="B1529" s="210"/>
      <c r="C1529" s="210"/>
      <c r="D1529" s="211"/>
      <c r="E1529" s="211"/>
      <c r="F1529" s="140" t="s">
        <v>120</v>
      </c>
      <c r="G1529" s="3" t="s">
        <v>46</v>
      </c>
      <c r="H1529" s="3" t="s">
        <v>484</v>
      </c>
      <c r="I1529" s="5">
        <v>342</v>
      </c>
    </row>
    <row r="1530" spans="1:9" ht="20.100000000000001" customHeight="1" x14ac:dyDescent="0.25">
      <c r="A1530" s="204"/>
      <c r="B1530" s="210"/>
      <c r="C1530" s="210"/>
      <c r="D1530" s="241" t="s">
        <v>460</v>
      </c>
      <c r="E1530" s="242"/>
      <c r="F1530" s="140" t="s">
        <v>109</v>
      </c>
      <c r="G1530" s="3" t="s">
        <v>46</v>
      </c>
      <c r="H1530" s="3" t="s">
        <v>484</v>
      </c>
      <c r="I1530" s="5">
        <v>7612</v>
      </c>
    </row>
    <row r="1531" spans="1:9" ht="20.100000000000001" customHeight="1" x14ac:dyDescent="0.25">
      <c r="A1531" s="204"/>
      <c r="B1531" s="210"/>
      <c r="C1531" s="210"/>
      <c r="D1531" s="249"/>
      <c r="E1531" s="250"/>
      <c r="F1531" s="141" t="s">
        <v>22</v>
      </c>
      <c r="G1531" s="3" t="s">
        <v>46</v>
      </c>
      <c r="H1531" s="3" t="s">
        <v>484</v>
      </c>
      <c r="I1531" s="5">
        <v>3014</v>
      </c>
    </row>
    <row r="1532" spans="1:9" ht="20.100000000000001" customHeight="1" x14ac:dyDescent="0.25">
      <c r="A1532" s="204"/>
      <c r="B1532" s="210"/>
      <c r="C1532" s="210"/>
      <c r="D1532" s="241" t="s">
        <v>461</v>
      </c>
      <c r="E1532" s="242"/>
      <c r="F1532" s="140" t="s">
        <v>109</v>
      </c>
      <c r="G1532" s="3" t="s">
        <v>46</v>
      </c>
      <c r="H1532" s="3" t="s">
        <v>484</v>
      </c>
      <c r="I1532" s="5">
        <v>23315</v>
      </c>
    </row>
    <row r="1533" spans="1:9" ht="20.100000000000001" customHeight="1" x14ac:dyDescent="0.25">
      <c r="A1533" s="204"/>
      <c r="B1533" s="210"/>
      <c r="C1533" s="210"/>
      <c r="D1533" s="249"/>
      <c r="E1533" s="250"/>
      <c r="F1533" s="141" t="s">
        <v>22</v>
      </c>
      <c r="G1533" s="3" t="s">
        <v>46</v>
      </c>
      <c r="H1533" s="3" t="s">
        <v>484</v>
      </c>
      <c r="I1533" s="5">
        <v>4408</v>
      </c>
    </row>
    <row r="1534" spans="1:9" ht="20.100000000000001" customHeight="1" x14ac:dyDescent="0.25">
      <c r="A1534" s="204"/>
      <c r="B1534" s="210"/>
      <c r="C1534" s="210"/>
      <c r="D1534" s="243"/>
      <c r="E1534" s="244"/>
      <c r="F1534" s="154" t="s">
        <v>462</v>
      </c>
      <c r="G1534" s="3" t="s">
        <v>46</v>
      </c>
      <c r="H1534" s="3" t="s">
        <v>484</v>
      </c>
      <c r="I1534" s="5">
        <v>401</v>
      </c>
    </row>
    <row r="1535" spans="1:9" ht="20.100000000000001" customHeight="1" x14ac:dyDescent="0.25">
      <c r="A1535" s="204"/>
      <c r="B1535" s="210"/>
      <c r="C1535" s="210"/>
      <c r="D1535" s="241" t="s">
        <v>463</v>
      </c>
      <c r="E1535" s="231"/>
      <c r="F1535" s="108" t="s">
        <v>109</v>
      </c>
      <c r="G1535" s="3" t="s">
        <v>46</v>
      </c>
      <c r="H1535" s="3" t="s">
        <v>484</v>
      </c>
      <c r="I1535" s="5">
        <v>9882</v>
      </c>
    </row>
    <row r="1536" spans="1:9" ht="20.100000000000001" customHeight="1" x14ac:dyDescent="0.25">
      <c r="A1536" s="204"/>
      <c r="B1536" s="210"/>
      <c r="C1536" s="210"/>
      <c r="D1536" s="232"/>
      <c r="E1536" s="233"/>
      <c r="F1536" s="108" t="s">
        <v>120</v>
      </c>
      <c r="G1536" s="3" t="s">
        <v>46</v>
      </c>
      <c r="H1536" s="3" t="s">
        <v>484</v>
      </c>
      <c r="I1536" s="5">
        <v>1229</v>
      </c>
    </row>
    <row r="1537" spans="1:11" ht="20.100000000000001" customHeight="1" x14ac:dyDescent="0.25">
      <c r="A1537" s="204"/>
      <c r="B1537" s="210"/>
      <c r="C1537" s="210"/>
      <c r="D1537" s="230" t="s">
        <v>113</v>
      </c>
      <c r="E1537" s="231"/>
      <c r="F1537" s="108" t="s">
        <v>109</v>
      </c>
      <c r="G1537" s="3" t="s">
        <v>46</v>
      </c>
      <c r="H1537" s="3" t="s">
        <v>484</v>
      </c>
      <c r="I1537" s="5">
        <v>279</v>
      </c>
    </row>
    <row r="1538" spans="1:11" ht="20.100000000000001" customHeight="1" x14ac:dyDescent="0.25">
      <c r="A1538" s="204"/>
      <c r="B1538" s="210"/>
      <c r="C1538" s="210"/>
      <c r="D1538" s="232"/>
      <c r="E1538" s="233"/>
      <c r="F1538" s="108" t="s">
        <v>120</v>
      </c>
      <c r="G1538" s="3" t="s">
        <v>46</v>
      </c>
      <c r="H1538" s="3" t="s">
        <v>484</v>
      </c>
      <c r="I1538" s="5">
        <v>51</v>
      </c>
    </row>
    <row r="1539" spans="1:11" ht="20.100000000000001" customHeight="1" x14ac:dyDescent="0.25">
      <c r="A1539" s="204"/>
      <c r="B1539" s="210"/>
      <c r="C1539" s="210"/>
      <c r="D1539" s="241" t="s">
        <v>464</v>
      </c>
      <c r="E1539" s="231"/>
      <c r="F1539" s="108" t="s">
        <v>109</v>
      </c>
      <c r="G1539" s="3" t="s">
        <v>46</v>
      </c>
      <c r="H1539" s="3" t="s">
        <v>484</v>
      </c>
      <c r="I1539" s="5">
        <v>8525</v>
      </c>
    </row>
    <row r="1540" spans="1:11" ht="20.100000000000001" customHeight="1" x14ac:dyDescent="0.25">
      <c r="A1540" s="204"/>
      <c r="B1540" s="210"/>
      <c r="C1540" s="210"/>
      <c r="D1540" s="232"/>
      <c r="E1540" s="233"/>
      <c r="F1540" s="108" t="s">
        <v>120</v>
      </c>
      <c r="G1540" s="3" t="s">
        <v>46</v>
      </c>
      <c r="H1540" s="3" t="s">
        <v>484</v>
      </c>
      <c r="I1540" s="5">
        <v>852</v>
      </c>
    </row>
    <row r="1541" spans="1:11" ht="20.100000000000001" customHeight="1" x14ac:dyDescent="0.25">
      <c r="A1541" s="204"/>
      <c r="B1541" s="210"/>
      <c r="C1541" s="211"/>
      <c r="D1541" s="200" t="s">
        <v>108</v>
      </c>
      <c r="E1541" s="216"/>
      <c r="F1541" s="217"/>
      <c r="G1541" s="3" t="s">
        <v>46</v>
      </c>
      <c r="H1541" s="3" t="s">
        <v>484</v>
      </c>
      <c r="I1541" s="5">
        <v>143</v>
      </c>
    </row>
    <row r="1542" spans="1:11" ht="20.100000000000001" customHeight="1" x14ac:dyDescent="0.25">
      <c r="A1542" s="204"/>
      <c r="B1542" s="211"/>
      <c r="C1542" s="215" t="s">
        <v>119</v>
      </c>
      <c r="D1542" s="216"/>
      <c r="E1542" s="216"/>
      <c r="F1542" s="217"/>
      <c r="G1542" s="3" t="s">
        <v>46</v>
      </c>
      <c r="H1542" s="3" t="s">
        <v>484</v>
      </c>
      <c r="I1542" s="5">
        <v>551</v>
      </c>
    </row>
    <row r="1543" spans="1:11" ht="20.100000000000001" customHeight="1" x14ac:dyDescent="0.25">
      <c r="A1543" s="204"/>
      <c r="B1543" s="209" t="s">
        <v>49</v>
      </c>
      <c r="C1543" s="209" t="s">
        <v>111</v>
      </c>
      <c r="D1543" s="200" t="s">
        <v>30</v>
      </c>
      <c r="E1543" s="216"/>
      <c r="F1543" s="217"/>
      <c r="G1543" s="3" t="s">
        <v>46</v>
      </c>
      <c r="H1543" s="3" t="s">
        <v>484</v>
      </c>
      <c r="I1543" s="5">
        <v>189818</v>
      </c>
    </row>
    <row r="1544" spans="1:11" ht="20.100000000000001" customHeight="1" x14ac:dyDescent="0.25">
      <c r="A1544" s="204"/>
      <c r="B1544" s="210"/>
      <c r="C1544" s="210"/>
      <c r="D1544" s="230" t="s">
        <v>117</v>
      </c>
      <c r="E1544" s="231"/>
      <c r="F1544" s="108" t="s">
        <v>109</v>
      </c>
      <c r="G1544" s="3" t="s">
        <v>46</v>
      </c>
      <c r="H1544" s="3" t="s">
        <v>484</v>
      </c>
      <c r="I1544" s="5">
        <v>1725</v>
      </c>
    </row>
    <row r="1545" spans="1:11" ht="20.100000000000001" customHeight="1" x14ac:dyDescent="0.25">
      <c r="A1545" s="204"/>
      <c r="B1545" s="210"/>
      <c r="C1545" s="210"/>
      <c r="D1545" s="232"/>
      <c r="E1545" s="233"/>
      <c r="F1545" s="108" t="s">
        <v>120</v>
      </c>
      <c r="G1545" s="3" t="s">
        <v>46</v>
      </c>
      <c r="H1545" s="3" t="s">
        <v>484</v>
      </c>
      <c r="I1545" s="5">
        <v>699</v>
      </c>
    </row>
    <row r="1546" spans="1:11" ht="20.100000000000001" customHeight="1" x14ac:dyDescent="0.25">
      <c r="A1546" s="204"/>
      <c r="B1546" s="210"/>
      <c r="C1546" s="210"/>
      <c r="D1546" s="230" t="s">
        <v>116</v>
      </c>
      <c r="E1546" s="231"/>
      <c r="F1546" s="108" t="s">
        <v>109</v>
      </c>
      <c r="G1546" s="3" t="s">
        <v>46</v>
      </c>
      <c r="H1546" s="3" t="s">
        <v>484</v>
      </c>
      <c r="I1546" s="5">
        <v>14083</v>
      </c>
    </row>
    <row r="1547" spans="1:11" ht="20.100000000000001" customHeight="1" x14ac:dyDescent="0.25">
      <c r="A1547" s="204"/>
      <c r="B1547" s="210"/>
      <c r="C1547" s="210"/>
      <c r="D1547" s="232"/>
      <c r="E1547" s="233"/>
      <c r="F1547" s="108" t="s">
        <v>120</v>
      </c>
      <c r="G1547" s="3" t="s">
        <v>46</v>
      </c>
      <c r="H1547" s="3" t="s">
        <v>484</v>
      </c>
      <c r="I1547" s="5">
        <v>3586</v>
      </c>
    </row>
    <row r="1548" spans="1:11" ht="20.100000000000001" customHeight="1" x14ac:dyDescent="0.25">
      <c r="A1548" s="204"/>
      <c r="B1548" s="210"/>
      <c r="C1548" s="210"/>
      <c r="D1548" s="230" t="s">
        <v>114</v>
      </c>
      <c r="E1548" s="231"/>
      <c r="F1548" s="108" t="s">
        <v>109</v>
      </c>
      <c r="G1548" s="3" t="s">
        <v>46</v>
      </c>
      <c r="H1548" s="3" t="s">
        <v>484</v>
      </c>
      <c r="I1548" s="5">
        <v>47106</v>
      </c>
    </row>
    <row r="1549" spans="1:11" ht="20.100000000000001" customHeight="1" x14ac:dyDescent="0.25">
      <c r="A1549" s="205"/>
      <c r="B1549" s="211"/>
      <c r="C1549" s="211"/>
      <c r="D1549" s="270"/>
      <c r="E1549" s="271"/>
      <c r="F1549" s="108" t="s">
        <v>120</v>
      </c>
      <c r="G1549" s="3" t="s">
        <v>46</v>
      </c>
      <c r="H1549" s="3" t="s">
        <v>484</v>
      </c>
      <c r="I1549" s="5">
        <v>15183</v>
      </c>
    </row>
    <row r="1550" spans="1:11" s="132" customFormat="1" ht="50.1" customHeight="1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K1550"/>
    </row>
    <row r="1551" spans="1:11" ht="20.100000000000001" customHeight="1" x14ac:dyDescent="0.25">
      <c r="A1551" s="203" t="s">
        <v>14</v>
      </c>
      <c r="B1551" s="209" t="s">
        <v>49</v>
      </c>
      <c r="C1551" s="209" t="s">
        <v>111</v>
      </c>
      <c r="D1551" s="209" t="s">
        <v>107</v>
      </c>
      <c r="E1551" s="209" t="s">
        <v>112</v>
      </c>
      <c r="F1551" s="140" t="s">
        <v>109</v>
      </c>
      <c r="G1551" s="3" t="s">
        <v>46</v>
      </c>
      <c r="H1551" s="3" t="s">
        <v>484</v>
      </c>
      <c r="I1551" s="5">
        <v>13091</v>
      </c>
    </row>
    <row r="1552" spans="1:11" ht="20.100000000000001" customHeight="1" x14ac:dyDescent="0.25">
      <c r="A1552" s="204"/>
      <c r="B1552" s="210"/>
      <c r="C1552" s="210"/>
      <c r="D1552" s="210"/>
      <c r="E1552" s="214"/>
      <c r="F1552" s="140" t="s">
        <v>120</v>
      </c>
      <c r="G1552" s="3" t="s">
        <v>46</v>
      </c>
      <c r="H1552" s="3" t="s">
        <v>484</v>
      </c>
      <c r="I1552" s="5">
        <v>1893</v>
      </c>
    </row>
    <row r="1553" spans="1:9" ht="20.100000000000001" customHeight="1" x14ac:dyDescent="0.25">
      <c r="A1553" s="204"/>
      <c r="B1553" s="210"/>
      <c r="C1553" s="210"/>
      <c r="D1553" s="210"/>
      <c r="E1553" s="247" t="s">
        <v>459</v>
      </c>
      <c r="F1553" s="140" t="s">
        <v>109</v>
      </c>
      <c r="G1553" s="3" t="s">
        <v>46</v>
      </c>
      <c r="H1553" s="3" t="s">
        <v>484</v>
      </c>
      <c r="I1553" s="5">
        <v>10437</v>
      </c>
    </row>
    <row r="1554" spans="1:9" ht="20.100000000000001" customHeight="1" x14ac:dyDescent="0.25">
      <c r="A1554" s="204"/>
      <c r="B1554" s="210"/>
      <c r="C1554" s="210"/>
      <c r="D1554" s="211"/>
      <c r="E1554" s="211"/>
      <c r="F1554" s="140" t="s">
        <v>120</v>
      </c>
      <c r="G1554" s="3" t="s">
        <v>46</v>
      </c>
      <c r="H1554" s="3" t="s">
        <v>484</v>
      </c>
      <c r="I1554" s="5">
        <v>490</v>
      </c>
    </row>
    <row r="1555" spans="1:9" ht="20.100000000000001" customHeight="1" x14ac:dyDescent="0.25">
      <c r="A1555" s="204"/>
      <c r="B1555" s="210"/>
      <c r="C1555" s="210"/>
      <c r="D1555" s="241" t="s">
        <v>460</v>
      </c>
      <c r="E1555" s="242"/>
      <c r="F1555" s="140" t="s">
        <v>109</v>
      </c>
      <c r="G1555" s="3" t="s">
        <v>46</v>
      </c>
      <c r="H1555" s="3" t="s">
        <v>484</v>
      </c>
      <c r="I1555" s="5">
        <v>9796</v>
      </c>
    </row>
    <row r="1556" spans="1:9" ht="20.100000000000001" customHeight="1" x14ac:dyDescent="0.25">
      <c r="A1556" s="204"/>
      <c r="B1556" s="210"/>
      <c r="C1556" s="210"/>
      <c r="D1556" s="249"/>
      <c r="E1556" s="250"/>
      <c r="F1556" s="141" t="s">
        <v>22</v>
      </c>
      <c r="G1556" s="3" t="s">
        <v>46</v>
      </c>
      <c r="H1556" s="3" t="s">
        <v>484</v>
      </c>
      <c r="I1556" s="5">
        <v>5605</v>
      </c>
    </row>
    <row r="1557" spans="1:9" ht="20.100000000000001" customHeight="1" x14ac:dyDescent="0.25">
      <c r="A1557" s="204"/>
      <c r="B1557" s="210"/>
      <c r="C1557" s="210"/>
      <c r="D1557" s="241" t="s">
        <v>461</v>
      </c>
      <c r="E1557" s="242"/>
      <c r="F1557" s="140" t="s">
        <v>109</v>
      </c>
      <c r="G1557" s="3" t="s">
        <v>46</v>
      </c>
      <c r="H1557" s="3" t="s">
        <v>484</v>
      </c>
      <c r="I1557" s="5">
        <v>30880</v>
      </c>
    </row>
    <row r="1558" spans="1:9" ht="20.100000000000001" customHeight="1" x14ac:dyDescent="0.25">
      <c r="A1558" s="204"/>
      <c r="B1558" s="210"/>
      <c r="C1558" s="210"/>
      <c r="D1558" s="249"/>
      <c r="E1558" s="250"/>
      <c r="F1558" s="141" t="s">
        <v>22</v>
      </c>
      <c r="G1558" s="3" t="s">
        <v>46</v>
      </c>
      <c r="H1558" s="3" t="s">
        <v>484</v>
      </c>
      <c r="I1558" s="5">
        <v>7035</v>
      </c>
    </row>
    <row r="1559" spans="1:9" ht="20.100000000000001" customHeight="1" x14ac:dyDescent="0.25">
      <c r="A1559" s="204"/>
      <c r="B1559" s="210"/>
      <c r="C1559" s="210"/>
      <c r="D1559" s="243"/>
      <c r="E1559" s="244"/>
      <c r="F1559" s="154" t="s">
        <v>462</v>
      </c>
      <c r="G1559" s="3" t="s">
        <v>46</v>
      </c>
      <c r="H1559" s="3" t="s">
        <v>484</v>
      </c>
      <c r="I1559" s="5">
        <v>693</v>
      </c>
    </row>
    <row r="1560" spans="1:9" ht="20.100000000000001" customHeight="1" x14ac:dyDescent="0.25">
      <c r="A1560" s="204"/>
      <c r="B1560" s="210"/>
      <c r="C1560" s="210"/>
      <c r="D1560" s="241" t="s">
        <v>463</v>
      </c>
      <c r="E1560" s="231"/>
      <c r="F1560" s="140" t="s">
        <v>109</v>
      </c>
      <c r="G1560" s="3" t="s">
        <v>46</v>
      </c>
      <c r="H1560" s="3" t="s">
        <v>484</v>
      </c>
      <c r="I1560" s="5">
        <v>13018</v>
      </c>
    </row>
    <row r="1561" spans="1:9" ht="20.100000000000001" customHeight="1" x14ac:dyDescent="0.25">
      <c r="A1561" s="204"/>
      <c r="B1561" s="210"/>
      <c r="C1561" s="210"/>
      <c r="D1561" s="232"/>
      <c r="E1561" s="233"/>
      <c r="F1561" s="140" t="s">
        <v>120</v>
      </c>
      <c r="G1561" s="3" t="s">
        <v>46</v>
      </c>
      <c r="H1561" s="3" t="s">
        <v>484</v>
      </c>
      <c r="I1561" s="5">
        <v>1801</v>
      </c>
    </row>
    <row r="1562" spans="1:9" ht="20.100000000000001" customHeight="1" x14ac:dyDescent="0.25">
      <c r="A1562" s="204"/>
      <c r="B1562" s="210"/>
      <c r="C1562" s="210"/>
      <c r="D1562" s="230" t="s">
        <v>113</v>
      </c>
      <c r="E1562" s="231"/>
      <c r="F1562" s="140" t="s">
        <v>109</v>
      </c>
      <c r="G1562" s="3" t="s">
        <v>46</v>
      </c>
      <c r="H1562" s="3" t="s">
        <v>484</v>
      </c>
      <c r="I1562" s="5">
        <v>273</v>
      </c>
    </row>
    <row r="1563" spans="1:9" ht="20.100000000000001" customHeight="1" x14ac:dyDescent="0.25">
      <c r="A1563" s="204"/>
      <c r="B1563" s="210"/>
      <c r="C1563" s="210"/>
      <c r="D1563" s="232"/>
      <c r="E1563" s="233"/>
      <c r="F1563" s="140" t="s">
        <v>120</v>
      </c>
      <c r="G1563" s="3" t="s">
        <v>46</v>
      </c>
      <c r="H1563" s="3" t="s">
        <v>484</v>
      </c>
      <c r="I1563" s="5">
        <v>46</v>
      </c>
    </row>
    <row r="1564" spans="1:9" ht="20.100000000000001" customHeight="1" x14ac:dyDescent="0.25">
      <c r="A1564" s="204"/>
      <c r="B1564" s="210"/>
      <c r="C1564" s="210"/>
      <c r="D1564" s="241" t="s">
        <v>464</v>
      </c>
      <c r="E1564" s="231"/>
      <c r="F1564" s="140" t="s">
        <v>109</v>
      </c>
      <c r="G1564" s="3" t="s">
        <v>46</v>
      </c>
      <c r="H1564" s="3" t="s">
        <v>484</v>
      </c>
      <c r="I1564" s="5">
        <v>10496</v>
      </c>
    </row>
    <row r="1565" spans="1:9" ht="20.100000000000001" customHeight="1" x14ac:dyDescent="0.25">
      <c r="A1565" s="204"/>
      <c r="B1565" s="210"/>
      <c r="C1565" s="210"/>
      <c r="D1565" s="232"/>
      <c r="E1565" s="233"/>
      <c r="F1565" s="140" t="s">
        <v>120</v>
      </c>
      <c r="G1565" s="3" t="s">
        <v>46</v>
      </c>
      <c r="H1565" s="3" t="s">
        <v>484</v>
      </c>
      <c r="I1565" s="5">
        <v>1699</v>
      </c>
    </row>
    <row r="1566" spans="1:9" ht="20.100000000000001" customHeight="1" x14ac:dyDescent="0.25">
      <c r="A1566" s="204"/>
      <c r="B1566" s="210"/>
      <c r="C1566" s="211"/>
      <c r="D1566" s="200" t="s">
        <v>108</v>
      </c>
      <c r="E1566" s="216"/>
      <c r="F1566" s="217"/>
      <c r="G1566" s="3" t="s">
        <v>46</v>
      </c>
      <c r="H1566" s="3" t="s">
        <v>484</v>
      </c>
      <c r="I1566" s="5">
        <v>183</v>
      </c>
    </row>
    <row r="1567" spans="1:9" ht="20.100000000000001" customHeight="1" x14ac:dyDescent="0.25">
      <c r="A1567" s="204"/>
      <c r="B1567" s="211"/>
      <c r="C1567" s="215" t="s">
        <v>119</v>
      </c>
      <c r="D1567" s="216"/>
      <c r="E1567" s="216"/>
      <c r="F1567" s="217"/>
      <c r="G1567" s="3" t="s">
        <v>46</v>
      </c>
      <c r="H1567" s="3" t="s">
        <v>484</v>
      </c>
      <c r="I1567" s="5">
        <v>895</v>
      </c>
    </row>
    <row r="1568" spans="1:9" ht="20.100000000000001" customHeight="1" x14ac:dyDescent="0.25">
      <c r="A1568" s="204"/>
      <c r="B1568" s="209" t="s">
        <v>74</v>
      </c>
      <c r="C1568" s="212" t="s">
        <v>106</v>
      </c>
      <c r="D1568" s="200" t="s">
        <v>30</v>
      </c>
      <c r="E1568" s="251"/>
      <c r="F1568" s="252"/>
      <c r="G1568" s="3" t="s">
        <v>46</v>
      </c>
      <c r="H1568" s="3" t="s">
        <v>484</v>
      </c>
      <c r="I1568" s="5">
        <v>140102</v>
      </c>
    </row>
    <row r="1569" spans="1:9" ht="20.100000000000001" customHeight="1" x14ac:dyDescent="0.25">
      <c r="A1569" s="204"/>
      <c r="B1569" s="210"/>
      <c r="C1569" s="239"/>
      <c r="D1569" s="230" t="s">
        <v>117</v>
      </c>
      <c r="E1569" s="231"/>
      <c r="F1569" s="108" t="s">
        <v>109</v>
      </c>
      <c r="G1569" s="3" t="s">
        <v>46</v>
      </c>
      <c r="H1569" s="3" t="s">
        <v>484</v>
      </c>
      <c r="I1569" s="5">
        <v>1191</v>
      </c>
    </row>
    <row r="1570" spans="1:9" ht="20.100000000000001" customHeight="1" x14ac:dyDescent="0.25">
      <c r="A1570" s="204"/>
      <c r="B1570" s="210"/>
      <c r="C1570" s="239"/>
      <c r="D1570" s="232"/>
      <c r="E1570" s="233"/>
      <c r="F1570" s="108" t="s">
        <v>120</v>
      </c>
      <c r="G1570" s="3" t="s">
        <v>46</v>
      </c>
      <c r="H1570" s="3" t="s">
        <v>484</v>
      </c>
      <c r="I1570" s="5">
        <v>521</v>
      </c>
    </row>
    <row r="1571" spans="1:9" ht="20.100000000000001" customHeight="1" x14ac:dyDescent="0.25">
      <c r="A1571" s="204"/>
      <c r="B1571" s="210"/>
      <c r="C1571" s="239"/>
      <c r="D1571" s="230" t="s">
        <v>116</v>
      </c>
      <c r="E1571" s="231"/>
      <c r="F1571" s="108" t="s">
        <v>109</v>
      </c>
      <c r="G1571" s="3" t="s">
        <v>46</v>
      </c>
      <c r="H1571" s="3" t="s">
        <v>484</v>
      </c>
      <c r="I1571" s="5">
        <v>10546</v>
      </c>
    </row>
    <row r="1572" spans="1:9" ht="20.100000000000001" customHeight="1" x14ac:dyDescent="0.25">
      <c r="A1572" s="204"/>
      <c r="B1572" s="210"/>
      <c r="C1572" s="239"/>
      <c r="D1572" s="232"/>
      <c r="E1572" s="233"/>
      <c r="F1572" s="108" t="s">
        <v>120</v>
      </c>
      <c r="G1572" s="3" t="s">
        <v>46</v>
      </c>
      <c r="H1572" s="3" t="s">
        <v>484</v>
      </c>
      <c r="I1572" s="5">
        <v>2623</v>
      </c>
    </row>
    <row r="1573" spans="1:9" ht="20.100000000000001" customHeight="1" x14ac:dyDescent="0.25">
      <c r="A1573" s="204"/>
      <c r="B1573" s="210"/>
      <c r="C1573" s="239"/>
      <c r="D1573" s="230" t="s">
        <v>114</v>
      </c>
      <c r="E1573" s="231"/>
      <c r="F1573" s="108" t="s">
        <v>109</v>
      </c>
      <c r="G1573" s="3" t="s">
        <v>46</v>
      </c>
      <c r="H1573" s="3" t="s">
        <v>484</v>
      </c>
      <c r="I1573" s="5">
        <v>35085</v>
      </c>
    </row>
    <row r="1574" spans="1:9" ht="20.100000000000001" customHeight="1" x14ac:dyDescent="0.25">
      <c r="A1574" s="204"/>
      <c r="B1574" s="210"/>
      <c r="C1574" s="239"/>
      <c r="D1574" s="232"/>
      <c r="E1574" s="233"/>
      <c r="F1574" s="108" t="s">
        <v>120</v>
      </c>
      <c r="G1574" s="3" t="s">
        <v>46</v>
      </c>
      <c r="H1574" s="3" t="s">
        <v>484</v>
      </c>
      <c r="I1574" s="5">
        <v>11894</v>
      </c>
    </row>
    <row r="1575" spans="1:9" ht="20.100000000000001" customHeight="1" x14ac:dyDescent="0.25">
      <c r="A1575" s="204"/>
      <c r="B1575" s="210"/>
      <c r="C1575" s="239"/>
      <c r="D1575" s="209" t="s">
        <v>107</v>
      </c>
      <c r="E1575" s="209" t="s">
        <v>112</v>
      </c>
      <c r="F1575" s="140" t="s">
        <v>109</v>
      </c>
      <c r="G1575" s="3" t="s">
        <v>46</v>
      </c>
      <c r="H1575" s="3" t="s">
        <v>484</v>
      </c>
      <c r="I1575" s="5">
        <v>10458</v>
      </c>
    </row>
    <row r="1576" spans="1:9" ht="20.100000000000001" customHeight="1" x14ac:dyDescent="0.25">
      <c r="A1576" s="204"/>
      <c r="B1576" s="210"/>
      <c r="C1576" s="239"/>
      <c r="D1576" s="210"/>
      <c r="E1576" s="214"/>
      <c r="F1576" s="140" t="s">
        <v>120</v>
      </c>
      <c r="G1576" s="3" t="s">
        <v>46</v>
      </c>
      <c r="H1576" s="3" t="s">
        <v>484</v>
      </c>
      <c r="I1576" s="5">
        <v>1325</v>
      </c>
    </row>
    <row r="1577" spans="1:9" ht="20.100000000000001" customHeight="1" x14ac:dyDescent="0.25">
      <c r="A1577" s="204"/>
      <c r="B1577" s="210"/>
      <c r="C1577" s="239"/>
      <c r="D1577" s="210"/>
      <c r="E1577" s="247" t="s">
        <v>459</v>
      </c>
      <c r="F1577" s="140" t="s">
        <v>109</v>
      </c>
      <c r="G1577" s="3" t="s">
        <v>46</v>
      </c>
      <c r="H1577" s="3" t="s">
        <v>484</v>
      </c>
      <c r="I1577" s="5">
        <v>7905</v>
      </c>
    </row>
    <row r="1578" spans="1:9" ht="20.100000000000001" customHeight="1" x14ac:dyDescent="0.25">
      <c r="A1578" s="204"/>
      <c r="B1578" s="210"/>
      <c r="C1578" s="239"/>
      <c r="D1578" s="211"/>
      <c r="E1578" s="211"/>
      <c r="F1578" s="140" t="s">
        <v>120</v>
      </c>
      <c r="G1578" s="3" t="s">
        <v>46</v>
      </c>
      <c r="H1578" s="3" t="s">
        <v>484</v>
      </c>
      <c r="I1578" s="5">
        <v>295</v>
      </c>
    </row>
    <row r="1579" spans="1:9" ht="20.100000000000001" customHeight="1" x14ac:dyDescent="0.25">
      <c r="A1579" s="204"/>
      <c r="B1579" s="210"/>
      <c r="C1579" s="239"/>
      <c r="D1579" s="241" t="s">
        <v>460</v>
      </c>
      <c r="E1579" s="242"/>
      <c r="F1579" s="140" t="s">
        <v>109</v>
      </c>
      <c r="G1579" s="3" t="s">
        <v>46</v>
      </c>
      <c r="H1579" s="3" t="s">
        <v>484</v>
      </c>
      <c r="I1579" s="5">
        <v>6766</v>
      </c>
    </row>
    <row r="1580" spans="1:9" ht="20.100000000000001" customHeight="1" x14ac:dyDescent="0.25">
      <c r="A1580" s="204"/>
      <c r="B1580" s="210"/>
      <c r="C1580" s="239"/>
      <c r="D1580" s="249"/>
      <c r="E1580" s="250"/>
      <c r="F1580" s="141" t="s">
        <v>22</v>
      </c>
      <c r="G1580" s="3" t="s">
        <v>46</v>
      </c>
      <c r="H1580" s="3" t="s">
        <v>484</v>
      </c>
      <c r="I1580" s="5">
        <v>4520</v>
      </c>
    </row>
    <row r="1581" spans="1:9" ht="20.100000000000001" customHeight="1" x14ac:dyDescent="0.25">
      <c r="A1581" s="204"/>
      <c r="B1581" s="210"/>
      <c r="C1581" s="239"/>
      <c r="D1581" s="241" t="s">
        <v>461</v>
      </c>
      <c r="E1581" s="242"/>
      <c r="F1581" s="140" t="s">
        <v>109</v>
      </c>
      <c r="G1581" s="3" t="s">
        <v>46</v>
      </c>
      <c r="H1581" s="3" t="s">
        <v>484</v>
      </c>
      <c r="I1581" s="5">
        <v>21903</v>
      </c>
    </row>
    <row r="1582" spans="1:9" ht="20.100000000000001" customHeight="1" x14ac:dyDescent="0.25">
      <c r="A1582" s="204"/>
      <c r="B1582" s="210"/>
      <c r="C1582" s="239"/>
      <c r="D1582" s="249"/>
      <c r="E1582" s="250"/>
      <c r="F1582" s="141" t="s">
        <v>22</v>
      </c>
      <c r="G1582" s="3" t="s">
        <v>46</v>
      </c>
      <c r="H1582" s="3" t="s">
        <v>484</v>
      </c>
      <c r="I1582" s="5">
        <v>5377</v>
      </c>
    </row>
    <row r="1583" spans="1:9" ht="20.100000000000001" customHeight="1" x14ac:dyDescent="0.25">
      <c r="A1583" s="204"/>
      <c r="B1583" s="210"/>
      <c r="C1583" s="239"/>
      <c r="D1583" s="243"/>
      <c r="E1583" s="244"/>
      <c r="F1583" s="154" t="s">
        <v>462</v>
      </c>
      <c r="G1583" s="3" t="s">
        <v>46</v>
      </c>
      <c r="H1583" s="3" t="s">
        <v>484</v>
      </c>
      <c r="I1583" s="5">
        <v>423</v>
      </c>
    </row>
    <row r="1584" spans="1:9" ht="20.100000000000001" customHeight="1" x14ac:dyDescent="0.25">
      <c r="A1584" s="204"/>
      <c r="B1584" s="210"/>
      <c r="C1584" s="239"/>
      <c r="D1584" s="241" t="s">
        <v>463</v>
      </c>
      <c r="E1584" s="231"/>
      <c r="F1584" s="140" t="s">
        <v>109</v>
      </c>
      <c r="G1584" s="3" t="s">
        <v>46</v>
      </c>
      <c r="H1584" s="3" t="s">
        <v>484</v>
      </c>
      <c r="I1584" s="5">
        <v>8438</v>
      </c>
    </row>
    <row r="1585" spans="1:11" ht="20.100000000000001" customHeight="1" x14ac:dyDescent="0.25">
      <c r="A1585" s="205"/>
      <c r="B1585" s="211"/>
      <c r="C1585" s="240"/>
      <c r="D1585" s="270"/>
      <c r="E1585" s="271"/>
      <c r="F1585" s="140" t="s">
        <v>120</v>
      </c>
      <c r="G1585" s="3" t="s">
        <v>46</v>
      </c>
      <c r="H1585" s="3" t="s">
        <v>484</v>
      </c>
      <c r="I1585" s="5">
        <v>1194</v>
      </c>
    </row>
    <row r="1586" spans="1:11" s="132" customFormat="1" ht="50.1" customHeight="1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K1586"/>
    </row>
    <row r="1587" spans="1:11" ht="20.100000000000001" customHeight="1" x14ac:dyDescent="0.25">
      <c r="A1587" s="203" t="s">
        <v>14</v>
      </c>
      <c r="B1587" s="209" t="s">
        <v>74</v>
      </c>
      <c r="C1587" s="212" t="s">
        <v>106</v>
      </c>
      <c r="D1587" s="230" t="s">
        <v>113</v>
      </c>
      <c r="E1587" s="231"/>
      <c r="F1587" s="108" t="s">
        <v>109</v>
      </c>
      <c r="G1587" s="3" t="s">
        <v>46</v>
      </c>
      <c r="H1587" s="3" t="s">
        <v>484</v>
      </c>
      <c r="I1587" s="5">
        <v>396</v>
      </c>
    </row>
    <row r="1588" spans="1:11" ht="20.100000000000001" customHeight="1" x14ac:dyDescent="0.25">
      <c r="A1588" s="204"/>
      <c r="B1588" s="210"/>
      <c r="C1588" s="239"/>
      <c r="D1588" s="232"/>
      <c r="E1588" s="233"/>
      <c r="F1588" s="108" t="s">
        <v>120</v>
      </c>
      <c r="G1588" s="3" t="s">
        <v>46</v>
      </c>
      <c r="H1588" s="3" t="s">
        <v>484</v>
      </c>
      <c r="I1588" s="5">
        <v>59</v>
      </c>
    </row>
    <row r="1589" spans="1:11" ht="20.100000000000001" customHeight="1" x14ac:dyDescent="0.25">
      <c r="A1589" s="204"/>
      <c r="B1589" s="210"/>
      <c r="C1589" s="239"/>
      <c r="D1589" s="241" t="s">
        <v>464</v>
      </c>
      <c r="E1589" s="231"/>
      <c r="F1589" s="108" t="s">
        <v>109</v>
      </c>
      <c r="G1589" s="3" t="s">
        <v>46</v>
      </c>
      <c r="H1589" s="3" t="s">
        <v>484</v>
      </c>
      <c r="I1589" s="5">
        <v>8068</v>
      </c>
    </row>
    <row r="1590" spans="1:11" ht="20.100000000000001" customHeight="1" x14ac:dyDescent="0.25">
      <c r="A1590" s="204"/>
      <c r="B1590" s="210"/>
      <c r="C1590" s="239"/>
      <c r="D1590" s="232"/>
      <c r="E1590" s="233"/>
      <c r="F1590" s="108" t="s">
        <v>120</v>
      </c>
      <c r="G1590" s="3" t="s">
        <v>46</v>
      </c>
      <c r="H1590" s="3" t="s">
        <v>484</v>
      </c>
      <c r="I1590" s="5">
        <v>988</v>
      </c>
    </row>
    <row r="1591" spans="1:11" ht="20.100000000000001" customHeight="1" x14ac:dyDescent="0.25">
      <c r="A1591" s="204"/>
      <c r="B1591" s="210"/>
      <c r="C1591" s="240"/>
      <c r="D1591" s="200" t="s">
        <v>108</v>
      </c>
      <c r="E1591" s="216"/>
      <c r="F1591" s="217"/>
      <c r="G1591" s="3" t="s">
        <v>46</v>
      </c>
      <c r="H1591" s="3" t="s">
        <v>484</v>
      </c>
      <c r="I1591" s="5">
        <v>127</v>
      </c>
    </row>
    <row r="1592" spans="1:11" ht="20.100000000000001" customHeight="1" x14ac:dyDescent="0.25">
      <c r="A1592" s="204"/>
      <c r="B1592" s="211"/>
      <c r="C1592" s="215" t="s">
        <v>119</v>
      </c>
      <c r="D1592" s="216"/>
      <c r="E1592" s="216"/>
      <c r="F1592" s="217"/>
      <c r="G1592" s="3" t="s">
        <v>46</v>
      </c>
      <c r="H1592" s="3" t="s">
        <v>484</v>
      </c>
      <c r="I1592" s="5">
        <v>518</v>
      </c>
    </row>
    <row r="1593" spans="1:11" ht="20.100000000000001" customHeight="1" x14ac:dyDescent="0.25">
      <c r="A1593" s="204"/>
      <c r="B1593" s="209" t="s">
        <v>136</v>
      </c>
      <c r="C1593" s="209" t="s">
        <v>111</v>
      </c>
      <c r="D1593" s="200" t="s">
        <v>30</v>
      </c>
      <c r="E1593" s="216"/>
      <c r="F1593" s="217"/>
      <c r="G1593" s="3" t="s">
        <v>46</v>
      </c>
      <c r="H1593" s="3" t="s">
        <v>484</v>
      </c>
      <c r="I1593" s="5">
        <v>233303</v>
      </c>
    </row>
    <row r="1594" spans="1:11" ht="20.100000000000001" customHeight="1" x14ac:dyDescent="0.25">
      <c r="A1594" s="204"/>
      <c r="B1594" s="210"/>
      <c r="C1594" s="210"/>
      <c r="D1594" s="230" t="s">
        <v>117</v>
      </c>
      <c r="E1594" s="231"/>
      <c r="F1594" s="108" t="s">
        <v>109</v>
      </c>
      <c r="G1594" s="3" t="s">
        <v>46</v>
      </c>
      <c r="H1594" s="3" t="s">
        <v>484</v>
      </c>
      <c r="I1594" s="5">
        <v>1177</v>
      </c>
    </row>
    <row r="1595" spans="1:11" ht="20.100000000000001" customHeight="1" x14ac:dyDescent="0.25">
      <c r="A1595" s="204"/>
      <c r="B1595" s="210"/>
      <c r="C1595" s="210"/>
      <c r="D1595" s="232"/>
      <c r="E1595" s="233"/>
      <c r="F1595" s="108" t="s">
        <v>120</v>
      </c>
      <c r="G1595" s="3" t="s">
        <v>46</v>
      </c>
      <c r="H1595" s="3" t="s">
        <v>484</v>
      </c>
      <c r="I1595" s="5">
        <v>678</v>
      </c>
    </row>
    <row r="1596" spans="1:11" ht="20.100000000000001" customHeight="1" x14ac:dyDescent="0.25">
      <c r="A1596" s="204"/>
      <c r="B1596" s="210"/>
      <c r="C1596" s="210"/>
      <c r="D1596" s="230" t="s">
        <v>116</v>
      </c>
      <c r="E1596" s="231"/>
      <c r="F1596" s="108" t="s">
        <v>109</v>
      </c>
      <c r="G1596" s="3" t="s">
        <v>46</v>
      </c>
      <c r="H1596" s="3" t="s">
        <v>484</v>
      </c>
      <c r="I1596" s="5">
        <v>13783</v>
      </c>
    </row>
    <row r="1597" spans="1:11" ht="20.100000000000001" customHeight="1" x14ac:dyDescent="0.25">
      <c r="A1597" s="204"/>
      <c r="B1597" s="210"/>
      <c r="C1597" s="210"/>
      <c r="D1597" s="232"/>
      <c r="E1597" s="233"/>
      <c r="F1597" s="108" t="s">
        <v>120</v>
      </c>
      <c r="G1597" s="3" t="s">
        <v>46</v>
      </c>
      <c r="H1597" s="3" t="s">
        <v>484</v>
      </c>
      <c r="I1597" s="5">
        <v>3978</v>
      </c>
    </row>
    <row r="1598" spans="1:11" ht="20.100000000000001" customHeight="1" x14ac:dyDescent="0.25">
      <c r="A1598" s="204"/>
      <c r="B1598" s="210"/>
      <c r="C1598" s="210"/>
      <c r="D1598" s="230" t="s">
        <v>114</v>
      </c>
      <c r="E1598" s="231"/>
      <c r="F1598" s="108" t="s">
        <v>109</v>
      </c>
      <c r="G1598" s="3" t="s">
        <v>46</v>
      </c>
      <c r="H1598" s="3" t="s">
        <v>484</v>
      </c>
      <c r="I1598" s="5">
        <v>54346</v>
      </c>
    </row>
    <row r="1599" spans="1:11" ht="20.100000000000001" customHeight="1" x14ac:dyDescent="0.25">
      <c r="A1599" s="204"/>
      <c r="B1599" s="210"/>
      <c r="C1599" s="210"/>
      <c r="D1599" s="232"/>
      <c r="E1599" s="233"/>
      <c r="F1599" s="108" t="s">
        <v>120</v>
      </c>
      <c r="G1599" s="3" t="s">
        <v>46</v>
      </c>
      <c r="H1599" s="3" t="s">
        <v>484</v>
      </c>
      <c r="I1599" s="5">
        <v>17464</v>
      </c>
    </row>
    <row r="1600" spans="1:11" ht="20.100000000000001" customHeight="1" x14ac:dyDescent="0.25">
      <c r="A1600" s="204"/>
      <c r="B1600" s="210"/>
      <c r="C1600" s="210"/>
      <c r="D1600" s="209" t="s">
        <v>107</v>
      </c>
      <c r="E1600" s="209" t="s">
        <v>112</v>
      </c>
      <c r="F1600" s="140" t="s">
        <v>109</v>
      </c>
      <c r="G1600" s="3" t="s">
        <v>46</v>
      </c>
      <c r="H1600" s="3" t="s">
        <v>484</v>
      </c>
      <c r="I1600" s="5">
        <v>17031</v>
      </c>
    </row>
    <row r="1601" spans="1:9" ht="20.100000000000001" customHeight="1" x14ac:dyDescent="0.25">
      <c r="A1601" s="204"/>
      <c r="B1601" s="210"/>
      <c r="C1601" s="210"/>
      <c r="D1601" s="210"/>
      <c r="E1601" s="214"/>
      <c r="F1601" s="140" t="s">
        <v>120</v>
      </c>
      <c r="G1601" s="3" t="s">
        <v>46</v>
      </c>
      <c r="H1601" s="3" t="s">
        <v>484</v>
      </c>
      <c r="I1601" s="5">
        <v>2488</v>
      </c>
    </row>
    <row r="1602" spans="1:9" ht="20.100000000000001" customHeight="1" x14ac:dyDescent="0.25">
      <c r="A1602" s="204"/>
      <c r="B1602" s="210"/>
      <c r="C1602" s="210"/>
      <c r="D1602" s="210"/>
      <c r="E1602" s="247" t="s">
        <v>459</v>
      </c>
      <c r="F1602" s="140" t="s">
        <v>109</v>
      </c>
      <c r="G1602" s="3" t="s">
        <v>46</v>
      </c>
      <c r="H1602" s="3" t="s">
        <v>484</v>
      </c>
      <c r="I1602" s="5">
        <v>12261</v>
      </c>
    </row>
    <row r="1603" spans="1:9" ht="20.100000000000001" customHeight="1" x14ac:dyDescent="0.25">
      <c r="A1603" s="204"/>
      <c r="B1603" s="210"/>
      <c r="C1603" s="210"/>
      <c r="D1603" s="211"/>
      <c r="E1603" s="211"/>
      <c r="F1603" s="140" t="s">
        <v>120</v>
      </c>
      <c r="G1603" s="3" t="s">
        <v>46</v>
      </c>
      <c r="H1603" s="3" t="s">
        <v>484</v>
      </c>
      <c r="I1603" s="5">
        <v>526</v>
      </c>
    </row>
    <row r="1604" spans="1:9" ht="20.100000000000001" customHeight="1" x14ac:dyDescent="0.25">
      <c r="A1604" s="204"/>
      <c r="B1604" s="210"/>
      <c r="C1604" s="210"/>
      <c r="D1604" s="241" t="s">
        <v>460</v>
      </c>
      <c r="E1604" s="242"/>
      <c r="F1604" s="140" t="s">
        <v>109</v>
      </c>
      <c r="G1604" s="3" t="s">
        <v>46</v>
      </c>
      <c r="H1604" s="3" t="s">
        <v>484</v>
      </c>
      <c r="I1604" s="5">
        <v>11038</v>
      </c>
    </row>
    <row r="1605" spans="1:9" ht="20.100000000000001" customHeight="1" x14ac:dyDescent="0.25">
      <c r="A1605" s="204"/>
      <c r="B1605" s="210"/>
      <c r="C1605" s="210"/>
      <c r="D1605" s="249"/>
      <c r="E1605" s="250"/>
      <c r="F1605" s="141" t="s">
        <v>22</v>
      </c>
      <c r="G1605" s="3" t="s">
        <v>46</v>
      </c>
      <c r="H1605" s="3" t="s">
        <v>484</v>
      </c>
      <c r="I1605" s="5">
        <v>6123</v>
      </c>
    </row>
    <row r="1606" spans="1:9" ht="20.100000000000001" customHeight="1" x14ac:dyDescent="0.25">
      <c r="A1606" s="204"/>
      <c r="B1606" s="210"/>
      <c r="C1606" s="210"/>
      <c r="D1606" s="241" t="s">
        <v>461</v>
      </c>
      <c r="E1606" s="242"/>
      <c r="F1606" s="140" t="s">
        <v>109</v>
      </c>
      <c r="G1606" s="3" t="s">
        <v>46</v>
      </c>
      <c r="H1606" s="3" t="s">
        <v>484</v>
      </c>
      <c r="I1606" s="5">
        <v>44865</v>
      </c>
    </row>
    <row r="1607" spans="1:9" ht="20.100000000000001" customHeight="1" x14ac:dyDescent="0.25">
      <c r="A1607" s="204"/>
      <c r="B1607" s="210"/>
      <c r="C1607" s="210"/>
      <c r="D1607" s="249"/>
      <c r="E1607" s="250"/>
      <c r="F1607" s="141" t="s">
        <v>22</v>
      </c>
      <c r="G1607" s="3" t="s">
        <v>46</v>
      </c>
      <c r="H1607" s="3" t="s">
        <v>484</v>
      </c>
      <c r="I1607" s="5">
        <v>9596</v>
      </c>
    </row>
    <row r="1608" spans="1:9" ht="20.100000000000001" customHeight="1" x14ac:dyDescent="0.25">
      <c r="A1608" s="204"/>
      <c r="B1608" s="210"/>
      <c r="C1608" s="210"/>
      <c r="D1608" s="243"/>
      <c r="E1608" s="244"/>
      <c r="F1608" s="154" t="s">
        <v>462</v>
      </c>
      <c r="G1608" s="3" t="s">
        <v>46</v>
      </c>
      <c r="H1608" s="3" t="s">
        <v>484</v>
      </c>
      <c r="I1608" s="5">
        <v>861</v>
      </c>
    </row>
    <row r="1609" spans="1:9" ht="20.100000000000001" customHeight="1" x14ac:dyDescent="0.25">
      <c r="A1609" s="204"/>
      <c r="B1609" s="210"/>
      <c r="C1609" s="210"/>
      <c r="D1609" s="241" t="s">
        <v>463</v>
      </c>
      <c r="E1609" s="231"/>
      <c r="F1609" s="140" t="s">
        <v>109</v>
      </c>
      <c r="G1609" s="3" t="s">
        <v>46</v>
      </c>
      <c r="H1609" s="3" t="s">
        <v>484</v>
      </c>
      <c r="I1609" s="5">
        <v>16521</v>
      </c>
    </row>
    <row r="1610" spans="1:9" ht="20.100000000000001" customHeight="1" x14ac:dyDescent="0.25">
      <c r="A1610" s="204"/>
      <c r="B1610" s="210"/>
      <c r="C1610" s="210"/>
      <c r="D1610" s="232"/>
      <c r="E1610" s="233"/>
      <c r="F1610" s="140" t="s">
        <v>120</v>
      </c>
      <c r="G1610" s="3" t="s">
        <v>46</v>
      </c>
      <c r="H1610" s="3" t="s">
        <v>484</v>
      </c>
      <c r="I1610" s="5">
        <v>2600</v>
      </c>
    </row>
    <row r="1611" spans="1:9" ht="20.100000000000001" customHeight="1" x14ac:dyDescent="0.25">
      <c r="A1611" s="204"/>
      <c r="B1611" s="210"/>
      <c r="C1611" s="210"/>
      <c r="D1611" s="230" t="s">
        <v>113</v>
      </c>
      <c r="E1611" s="231"/>
      <c r="F1611" s="140" t="s">
        <v>109</v>
      </c>
      <c r="G1611" s="3" t="s">
        <v>46</v>
      </c>
      <c r="H1611" s="3" t="s">
        <v>484</v>
      </c>
      <c r="I1611" s="5">
        <v>347</v>
      </c>
    </row>
    <row r="1612" spans="1:9" ht="20.100000000000001" customHeight="1" x14ac:dyDescent="0.25">
      <c r="A1612" s="204"/>
      <c r="B1612" s="210"/>
      <c r="C1612" s="210"/>
      <c r="D1612" s="232"/>
      <c r="E1612" s="233"/>
      <c r="F1612" s="140" t="s">
        <v>120</v>
      </c>
      <c r="G1612" s="3" t="s">
        <v>46</v>
      </c>
      <c r="H1612" s="3" t="s">
        <v>484</v>
      </c>
      <c r="I1612" s="5">
        <v>62</v>
      </c>
    </row>
    <row r="1613" spans="1:9" ht="20.100000000000001" customHeight="1" x14ac:dyDescent="0.25">
      <c r="A1613" s="204"/>
      <c r="B1613" s="210"/>
      <c r="C1613" s="210"/>
      <c r="D1613" s="241" t="s">
        <v>464</v>
      </c>
      <c r="E1613" s="231"/>
      <c r="F1613" s="140" t="s">
        <v>109</v>
      </c>
      <c r="G1613" s="3" t="s">
        <v>46</v>
      </c>
      <c r="H1613" s="3" t="s">
        <v>484</v>
      </c>
      <c r="I1613" s="5">
        <v>15589</v>
      </c>
    </row>
    <row r="1614" spans="1:9" ht="20.100000000000001" customHeight="1" x14ac:dyDescent="0.25">
      <c r="A1614" s="204"/>
      <c r="B1614" s="210"/>
      <c r="C1614" s="210"/>
      <c r="D1614" s="232"/>
      <c r="E1614" s="233"/>
      <c r="F1614" s="140" t="s">
        <v>120</v>
      </c>
      <c r="G1614" s="3" t="s">
        <v>46</v>
      </c>
      <c r="H1614" s="3" t="s">
        <v>484</v>
      </c>
      <c r="I1614" s="5">
        <v>1344</v>
      </c>
    </row>
    <row r="1615" spans="1:9" ht="20.100000000000001" customHeight="1" x14ac:dyDescent="0.25">
      <c r="A1615" s="204"/>
      <c r="B1615" s="210"/>
      <c r="C1615" s="211"/>
      <c r="D1615" s="200" t="s">
        <v>108</v>
      </c>
      <c r="E1615" s="216"/>
      <c r="F1615" s="217"/>
      <c r="G1615" s="3" t="s">
        <v>46</v>
      </c>
      <c r="H1615" s="3" t="s">
        <v>484</v>
      </c>
      <c r="I1615" s="5">
        <v>625</v>
      </c>
    </row>
    <row r="1616" spans="1:9" ht="20.100000000000001" customHeight="1" x14ac:dyDescent="0.25">
      <c r="A1616" s="204"/>
      <c r="B1616" s="211"/>
      <c r="C1616" s="215" t="s">
        <v>119</v>
      </c>
      <c r="D1616" s="216"/>
      <c r="E1616" s="216"/>
      <c r="F1616" s="217"/>
      <c r="G1616" s="3" t="s">
        <v>46</v>
      </c>
      <c r="H1616" s="3" t="s">
        <v>484</v>
      </c>
      <c r="I1616" s="5">
        <v>1006</v>
      </c>
    </row>
    <row r="1617" spans="1:11" ht="20.100000000000001" customHeight="1" x14ac:dyDescent="0.25">
      <c r="A1617" s="204"/>
      <c r="B1617" s="209" t="s">
        <v>52</v>
      </c>
      <c r="C1617" s="209" t="s">
        <v>111</v>
      </c>
      <c r="D1617" s="200" t="s">
        <v>30</v>
      </c>
      <c r="E1617" s="251"/>
      <c r="F1617" s="252"/>
      <c r="G1617" s="3" t="s">
        <v>46</v>
      </c>
      <c r="H1617" s="3" t="s">
        <v>484</v>
      </c>
      <c r="I1617" s="5">
        <v>141153</v>
      </c>
    </row>
    <row r="1618" spans="1:11" ht="20.100000000000001" customHeight="1" x14ac:dyDescent="0.25">
      <c r="A1618" s="204"/>
      <c r="B1618" s="210"/>
      <c r="C1618" s="210"/>
      <c r="D1618" s="230" t="s">
        <v>117</v>
      </c>
      <c r="E1618" s="231"/>
      <c r="F1618" s="108" t="s">
        <v>109</v>
      </c>
      <c r="G1618" s="3" t="s">
        <v>46</v>
      </c>
      <c r="H1618" s="3" t="s">
        <v>484</v>
      </c>
      <c r="I1618" s="5">
        <v>360</v>
      </c>
    </row>
    <row r="1619" spans="1:11" ht="20.100000000000001" customHeight="1" x14ac:dyDescent="0.25">
      <c r="A1619" s="204"/>
      <c r="B1619" s="210"/>
      <c r="C1619" s="210"/>
      <c r="D1619" s="232"/>
      <c r="E1619" s="233"/>
      <c r="F1619" s="108" t="s">
        <v>120</v>
      </c>
      <c r="G1619" s="3" t="s">
        <v>46</v>
      </c>
      <c r="H1619" s="3" t="s">
        <v>484</v>
      </c>
      <c r="I1619" s="5">
        <v>241</v>
      </c>
    </row>
    <row r="1620" spans="1:11" ht="20.100000000000001" customHeight="1" x14ac:dyDescent="0.25">
      <c r="A1620" s="204"/>
      <c r="B1620" s="210"/>
      <c r="C1620" s="210"/>
      <c r="D1620" s="230" t="s">
        <v>116</v>
      </c>
      <c r="E1620" s="231"/>
      <c r="F1620" s="108" t="s">
        <v>109</v>
      </c>
      <c r="G1620" s="3" t="s">
        <v>46</v>
      </c>
      <c r="H1620" s="3" t="s">
        <v>484</v>
      </c>
      <c r="I1620" s="5">
        <v>5732</v>
      </c>
    </row>
    <row r="1621" spans="1:11" ht="20.100000000000001" customHeight="1" x14ac:dyDescent="0.25">
      <c r="A1621" s="205"/>
      <c r="B1621" s="211"/>
      <c r="C1621" s="211"/>
      <c r="D1621" s="270"/>
      <c r="E1621" s="271"/>
      <c r="F1621" s="108" t="s">
        <v>120</v>
      </c>
      <c r="G1621" s="3" t="s">
        <v>46</v>
      </c>
      <c r="H1621" s="3" t="s">
        <v>484</v>
      </c>
      <c r="I1621" s="5">
        <v>1854</v>
      </c>
    </row>
    <row r="1622" spans="1:11" s="132" customFormat="1" ht="50.1" customHeight="1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K1622"/>
    </row>
    <row r="1623" spans="1:11" ht="20.100000000000001" customHeight="1" x14ac:dyDescent="0.25">
      <c r="A1623" s="203" t="s">
        <v>14</v>
      </c>
      <c r="B1623" s="209" t="s">
        <v>52</v>
      </c>
      <c r="C1623" s="209" t="s">
        <v>111</v>
      </c>
      <c r="D1623" s="230" t="s">
        <v>114</v>
      </c>
      <c r="E1623" s="231"/>
      <c r="F1623" s="108" t="s">
        <v>109</v>
      </c>
      <c r="G1623" s="3" t="s">
        <v>46</v>
      </c>
      <c r="H1623" s="3" t="s">
        <v>484</v>
      </c>
      <c r="I1623" s="5">
        <v>26644</v>
      </c>
    </row>
    <row r="1624" spans="1:11" ht="20.100000000000001" customHeight="1" x14ac:dyDescent="0.25">
      <c r="A1624" s="204"/>
      <c r="B1624" s="210"/>
      <c r="C1624" s="210"/>
      <c r="D1624" s="232"/>
      <c r="E1624" s="233"/>
      <c r="F1624" s="108" t="s">
        <v>120</v>
      </c>
      <c r="G1624" s="3" t="s">
        <v>46</v>
      </c>
      <c r="H1624" s="3" t="s">
        <v>484</v>
      </c>
      <c r="I1624" s="5">
        <v>9880</v>
      </c>
    </row>
    <row r="1625" spans="1:11" ht="20.100000000000001" customHeight="1" x14ac:dyDescent="0.25">
      <c r="A1625" s="204"/>
      <c r="B1625" s="210"/>
      <c r="C1625" s="210"/>
      <c r="D1625" s="209" t="s">
        <v>107</v>
      </c>
      <c r="E1625" s="209" t="s">
        <v>112</v>
      </c>
      <c r="F1625" s="140" t="s">
        <v>109</v>
      </c>
      <c r="G1625" s="3" t="s">
        <v>46</v>
      </c>
      <c r="H1625" s="3" t="s">
        <v>484</v>
      </c>
      <c r="I1625" s="5">
        <v>8567</v>
      </c>
    </row>
    <row r="1626" spans="1:11" ht="20.100000000000001" customHeight="1" x14ac:dyDescent="0.25">
      <c r="A1626" s="204"/>
      <c r="B1626" s="210"/>
      <c r="C1626" s="210"/>
      <c r="D1626" s="210"/>
      <c r="E1626" s="214"/>
      <c r="F1626" s="140" t="s">
        <v>120</v>
      </c>
      <c r="G1626" s="3" t="s">
        <v>46</v>
      </c>
      <c r="H1626" s="3" t="s">
        <v>484</v>
      </c>
      <c r="I1626" s="5">
        <v>1752</v>
      </c>
    </row>
    <row r="1627" spans="1:11" ht="20.100000000000001" customHeight="1" x14ac:dyDescent="0.25">
      <c r="A1627" s="204"/>
      <c r="B1627" s="210"/>
      <c r="C1627" s="210"/>
      <c r="D1627" s="210"/>
      <c r="E1627" s="247" t="s">
        <v>459</v>
      </c>
      <c r="F1627" s="140" t="s">
        <v>109</v>
      </c>
      <c r="G1627" s="3" t="s">
        <v>46</v>
      </c>
      <c r="H1627" s="3" t="s">
        <v>484</v>
      </c>
      <c r="I1627" s="5">
        <v>6414</v>
      </c>
    </row>
    <row r="1628" spans="1:11" ht="20.100000000000001" customHeight="1" x14ac:dyDescent="0.25">
      <c r="A1628" s="204"/>
      <c r="B1628" s="210"/>
      <c r="C1628" s="210"/>
      <c r="D1628" s="211"/>
      <c r="E1628" s="211"/>
      <c r="F1628" s="140" t="s">
        <v>120</v>
      </c>
      <c r="G1628" s="3" t="s">
        <v>46</v>
      </c>
      <c r="H1628" s="3" t="s">
        <v>484</v>
      </c>
      <c r="I1628" s="5">
        <v>369</v>
      </c>
    </row>
    <row r="1629" spans="1:11" ht="20.100000000000001" customHeight="1" x14ac:dyDescent="0.25">
      <c r="A1629" s="204"/>
      <c r="B1629" s="210"/>
      <c r="C1629" s="210"/>
      <c r="D1629" s="241" t="s">
        <v>460</v>
      </c>
      <c r="E1629" s="242"/>
      <c r="F1629" s="140" t="s">
        <v>109</v>
      </c>
      <c r="G1629" s="3" t="s">
        <v>46</v>
      </c>
      <c r="H1629" s="3" t="s">
        <v>484</v>
      </c>
      <c r="I1629" s="5">
        <v>5526</v>
      </c>
    </row>
    <row r="1630" spans="1:11" ht="20.100000000000001" customHeight="1" x14ac:dyDescent="0.25">
      <c r="A1630" s="204"/>
      <c r="B1630" s="210"/>
      <c r="C1630" s="210"/>
      <c r="D1630" s="249"/>
      <c r="E1630" s="250"/>
      <c r="F1630" s="141" t="s">
        <v>22</v>
      </c>
      <c r="G1630" s="3" t="s">
        <v>46</v>
      </c>
      <c r="H1630" s="3" t="s">
        <v>484</v>
      </c>
      <c r="I1630" s="5">
        <v>3245</v>
      </c>
    </row>
    <row r="1631" spans="1:11" ht="20.100000000000001" customHeight="1" x14ac:dyDescent="0.25">
      <c r="A1631" s="204"/>
      <c r="B1631" s="210"/>
      <c r="C1631" s="210"/>
      <c r="D1631" s="241" t="s">
        <v>461</v>
      </c>
      <c r="E1631" s="242"/>
      <c r="F1631" s="140" t="s">
        <v>109</v>
      </c>
      <c r="G1631" s="3" t="s">
        <v>46</v>
      </c>
      <c r="H1631" s="3" t="s">
        <v>484</v>
      </c>
      <c r="I1631" s="5">
        <v>29731</v>
      </c>
    </row>
    <row r="1632" spans="1:11" ht="20.100000000000001" customHeight="1" x14ac:dyDescent="0.25">
      <c r="A1632" s="204"/>
      <c r="B1632" s="210"/>
      <c r="C1632" s="210"/>
      <c r="D1632" s="249"/>
      <c r="E1632" s="250"/>
      <c r="F1632" s="141" t="s">
        <v>22</v>
      </c>
      <c r="G1632" s="3" t="s">
        <v>46</v>
      </c>
      <c r="H1632" s="3" t="s">
        <v>484</v>
      </c>
      <c r="I1632" s="5">
        <v>7038</v>
      </c>
    </row>
    <row r="1633" spans="1:9" ht="20.100000000000001" customHeight="1" x14ac:dyDescent="0.25">
      <c r="A1633" s="204"/>
      <c r="B1633" s="210"/>
      <c r="C1633" s="210"/>
      <c r="D1633" s="243"/>
      <c r="E1633" s="244"/>
      <c r="F1633" s="154" t="s">
        <v>462</v>
      </c>
      <c r="G1633" s="3" t="s">
        <v>46</v>
      </c>
      <c r="H1633" s="3" t="s">
        <v>484</v>
      </c>
      <c r="I1633" s="5">
        <v>603</v>
      </c>
    </row>
    <row r="1634" spans="1:9" ht="20.100000000000001" customHeight="1" x14ac:dyDescent="0.25">
      <c r="A1634" s="204"/>
      <c r="B1634" s="210"/>
      <c r="C1634" s="210"/>
      <c r="D1634" s="241" t="s">
        <v>463</v>
      </c>
      <c r="E1634" s="231"/>
      <c r="F1634" s="140" t="s">
        <v>109</v>
      </c>
      <c r="G1634" s="3" t="s">
        <v>46</v>
      </c>
      <c r="H1634" s="3" t="s">
        <v>484</v>
      </c>
      <c r="I1634" s="5">
        <v>14904</v>
      </c>
    </row>
    <row r="1635" spans="1:9" ht="20.100000000000001" customHeight="1" x14ac:dyDescent="0.25">
      <c r="A1635" s="204"/>
      <c r="B1635" s="210"/>
      <c r="C1635" s="210"/>
      <c r="D1635" s="232"/>
      <c r="E1635" s="233"/>
      <c r="F1635" s="140" t="s">
        <v>120</v>
      </c>
      <c r="G1635" s="3" t="s">
        <v>46</v>
      </c>
      <c r="H1635" s="3" t="s">
        <v>484</v>
      </c>
      <c r="I1635" s="5">
        <v>1683</v>
      </c>
    </row>
    <row r="1636" spans="1:9" ht="20.100000000000001" customHeight="1" x14ac:dyDescent="0.25">
      <c r="A1636" s="204"/>
      <c r="B1636" s="210"/>
      <c r="C1636" s="210"/>
      <c r="D1636" s="230" t="s">
        <v>113</v>
      </c>
      <c r="E1636" s="231"/>
      <c r="F1636" s="140" t="s">
        <v>109</v>
      </c>
      <c r="G1636" s="3" t="s">
        <v>46</v>
      </c>
      <c r="H1636" s="3" t="s">
        <v>484</v>
      </c>
      <c r="I1636" s="5">
        <v>537</v>
      </c>
    </row>
    <row r="1637" spans="1:9" ht="20.100000000000001" customHeight="1" x14ac:dyDescent="0.25">
      <c r="A1637" s="204"/>
      <c r="B1637" s="210"/>
      <c r="C1637" s="210"/>
      <c r="D1637" s="232"/>
      <c r="E1637" s="233"/>
      <c r="F1637" s="140" t="s">
        <v>120</v>
      </c>
      <c r="G1637" s="3" t="s">
        <v>46</v>
      </c>
      <c r="H1637" s="3" t="s">
        <v>484</v>
      </c>
      <c r="I1637" s="5">
        <v>65</v>
      </c>
    </row>
    <row r="1638" spans="1:9" ht="20.100000000000001" customHeight="1" x14ac:dyDescent="0.25">
      <c r="A1638" s="204"/>
      <c r="B1638" s="210"/>
      <c r="C1638" s="210"/>
      <c r="D1638" s="241" t="s">
        <v>464</v>
      </c>
      <c r="E1638" s="231"/>
      <c r="F1638" s="140" t="s">
        <v>109</v>
      </c>
      <c r="G1638" s="3" t="s">
        <v>46</v>
      </c>
      <c r="H1638" s="3" t="s">
        <v>484</v>
      </c>
      <c r="I1638" s="5">
        <v>14821</v>
      </c>
    </row>
    <row r="1639" spans="1:9" ht="20.100000000000001" customHeight="1" x14ac:dyDescent="0.25">
      <c r="A1639" s="204"/>
      <c r="B1639" s="210"/>
      <c r="C1639" s="210"/>
      <c r="D1639" s="232"/>
      <c r="E1639" s="233"/>
      <c r="F1639" s="140" t="s">
        <v>120</v>
      </c>
      <c r="G1639" s="3" t="s">
        <v>46</v>
      </c>
      <c r="H1639" s="3" t="s">
        <v>484</v>
      </c>
      <c r="I1639" s="5">
        <v>1017</v>
      </c>
    </row>
    <row r="1640" spans="1:9" ht="20.100000000000001" customHeight="1" x14ac:dyDescent="0.25">
      <c r="A1640" s="204"/>
      <c r="B1640" s="210"/>
      <c r="C1640" s="211"/>
      <c r="D1640" s="200" t="s">
        <v>108</v>
      </c>
      <c r="E1640" s="216"/>
      <c r="F1640" s="217"/>
      <c r="G1640" s="3" t="s">
        <v>46</v>
      </c>
      <c r="H1640" s="3" t="s">
        <v>484</v>
      </c>
      <c r="I1640" s="5">
        <v>170</v>
      </c>
    </row>
    <row r="1641" spans="1:9" ht="20.100000000000001" customHeight="1" x14ac:dyDescent="0.25">
      <c r="A1641" s="204"/>
      <c r="B1641" s="211"/>
      <c r="C1641" s="215" t="s">
        <v>119</v>
      </c>
      <c r="D1641" s="216"/>
      <c r="E1641" s="216"/>
      <c r="F1641" s="217"/>
      <c r="G1641" s="3" t="s">
        <v>46</v>
      </c>
      <c r="H1641" s="3" t="s">
        <v>484</v>
      </c>
      <c r="I1641" s="5">
        <v>1115</v>
      </c>
    </row>
    <row r="1642" spans="1:9" ht="20.100000000000001" customHeight="1" x14ac:dyDescent="0.25">
      <c r="A1642" s="204"/>
      <c r="B1642" s="209" t="s">
        <v>102</v>
      </c>
      <c r="C1642" s="209" t="s">
        <v>111</v>
      </c>
      <c r="D1642" s="200" t="s">
        <v>30</v>
      </c>
      <c r="E1642" s="251"/>
      <c r="F1642" s="252"/>
      <c r="G1642" s="3" t="s">
        <v>46</v>
      </c>
      <c r="H1642" s="3" t="s">
        <v>484</v>
      </c>
      <c r="I1642" s="5">
        <v>44529</v>
      </c>
    </row>
    <row r="1643" spans="1:9" ht="20.100000000000001" customHeight="1" x14ac:dyDescent="0.25">
      <c r="A1643" s="204"/>
      <c r="B1643" s="210"/>
      <c r="C1643" s="210"/>
      <c r="D1643" s="230" t="s">
        <v>117</v>
      </c>
      <c r="E1643" s="231"/>
      <c r="F1643" s="108" t="s">
        <v>109</v>
      </c>
      <c r="G1643" s="3" t="s">
        <v>46</v>
      </c>
      <c r="H1643" s="3" t="s">
        <v>484</v>
      </c>
      <c r="I1643" s="5">
        <v>55</v>
      </c>
    </row>
    <row r="1644" spans="1:9" ht="20.100000000000001" customHeight="1" x14ac:dyDescent="0.25">
      <c r="A1644" s="204"/>
      <c r="B1644" s="210"/>
      <c r="C1644" s="210"/>
      <c r="D1644" s="232"/>
      <c r="E1644" s="233"/>
      <c r="F1644" s="108" t="s">
        <v>120</v>
      </c>
      <c r="G1644" s="3" t="s">
        <v>46</v>
      </c>
      <c r="H1644" s="3" t="s">
        <v>484</v>
      </c>
      <c r="I1644" s="5">
        <v>53</v>
      </c>
    </row>
    <row r="1645" spans="1:9" ht="20.100000000000001" customHeight="1" x14ac:dyDescent="0.25">
      <c r="A1645" s="204"/>
      <c r="B1645" s="210"/>
      <c r="C1645" s="210"/>
      <c r="D1645" s="230" t="s">
        <v>116</v>
      </c>
      <c r="E1645" s="231"/>
      <c r="F1645" s="108" t="s">
        <v>109</v>
      </c>
      <c r="G1645" s="3" t="s">
        <v>46</v>
      </c>
      <c r="H1645" s="3" t="s">
        <v>484</v>
      </c>
      <c r="I1645" s="5">
        <v>1220</v>
      </c>
    </row>
    <row r="1646" spans="1:9" ht="20.100000000000001" customHeight="1" x14ac:dyDescent="0.25">
      <c r="A1646" s="204"/>
      <c r="B1646" s="210"/>
      <c r="C1646" s="210"/>
      <c r="D1646" s="232"/>
      <c r="E1646" s="233"/>
      <c r="F1646" s="108" t="s">
        <v>120</v>
      </c>
      <c r="G1646" s="3" t="s">
        <v>46</v>
      </c>
      <c r="H1646" s="3" t="s">
        <v>484</v>
      </c>
      <c r="I1646" s="5">
        <v>427</v>
      </c>
    </row>
    <row r="1647" spans="1:9" ht="20.100000000000001" customHeight="1" x14ac:dyDescent="0.25">
      <c r="A1647" s="204"/>
      <c r="B1647" s="210"/>
      <c r="C1647" s="210"/>
      <c r="D1647" s="230" t="s">
        <v>114</v>
      </c>
      <c r="E1647" s="231"/>
      <c r="F1647" s="108" t="s">
        <v>109</v>
      </c>
      <c r="G1647" s="3" t="s">
        <v>46</v>
      </c>
      <c r="H1647" s="3" t="s">
        <v>484</v>
      </c>
      <c r="I1647" s="5">
        <v>6567</v>
      </c>
    </row>
    <row r="1648" spans="1:9" ht="20.100000000000001" customHeight="1" x14ac:dyDescent="0.25">
      <c r="A1648" s="204"/>
      <c r="B1648" s="210"/>
      <c r="C1648" s="210"/>
      <c r="D1648" s="232"/>
      <c r="E1648" s="233"/>
      <c r="F1648" s="108" t="s">
        <v>120</v>
      </c>
      <c r="G1648" s="3" t="s">
        <v>46</v>
      </c>
      <c r="H1648" s="3" t="s">
        <v>484</v>
      </c>
      <c r="I1648" s="5">
        <v>2409</v>
      </c>
    </row>
    <row r="1649" spans="1:11" ht="20.100000000000001" customHeight="1" x14ac:dyDescent="0.25">
      <c r="A1649" s="204"/>
      <c r="B1649" s="210"/>
      <c r="C1649" s="210"/>
      <c r="D1649" s="209" t="s">
        <v>107</v>
      </c>
      <c r="E1649" s="209" t="s">
        <v>112</v>
      </c>
      <c r="F1649" s="140" t="s">
        <v>109</v>
      </c>
      <c r="G1649" s="3" t="s">
        <v>46</v>
      </c>
      <c r="H1649" s="3" t="s">
        <v>484</v>
      </c>
      <c r="I1649" s="5">
        <v>2227</v>
      </c>
    </row>
    <row r="1650" spans="1:11" ht="20.100000000000001" customHeight="1" x14ac:dyDescent="0.25">
      <c r="A1650" s="204"/>
      <c r="B1650" s="210"/>
      <c r="C1650" s="210"/>
      <c r="D1650" s="210"/>
      <c r="E1650" s="214"/>
      <c r="F1650" s="140" t="s">
        <v>120</v>
      </c>
      <c r="G1650" s="3" t="s">
        <v>46</v>
      </c>
      <c r="H1650" s="3" t="s">
        <v>484</v>
      </c>
      <c r="I1650" s="5">
        <v>451</v>
      </c>
    </row>
    <row r="1651" spans="1:11" ht="20.100000000000001" customHeight="1" x14ac:dyDescent="0.25">
      <c r="A1651" s="204"/>
      <c r="B1651" s="210"/>
      <c r="C1651" s="210"/>
      <c r="D1651" s="210"/>
      <c r="E1651" s="247" t="s">
        <v>459</v>
      </c>
      <c r="F1651" s="140" t="s">
        <v>109</v>
      </c>
      <c r="G1651" s="3" t="s">
        <v>46</v>
      </c>
      <c r="H1651" s="3" t="s">
        <v>484</v>
      </c>
      <c r="I1651" s="5">
        <v>1703</v>
      </c>
    </row>
    <row r="1652" spans="1:11" ht="20.100000000000001" customHeight="1" x14ac:dyDescent="0.25">
      <c r="A1652" s="204"/>
      <c r="B1652" s="210"/>
      <c r="C1652" s="210"/>
      <c r="D1652" s="211"/>
      <c r="E1652" s="211"/>
      <c r="F1652" s="140" t="s">
        <v>120</v>
      </c>
      <c r="G1652" s="3" t="s">
        <v>46</v>
      </c>
      <c r="H1652" s="3" t="s">
        <v>484</v>
      </c>
      <c r="I1652" s="5">
        <v>130</v>
      </c>
    </row>
    <row r="1653" spans="1:11" ht="20.100000000000001" customHeight="1" x14ac:dyDescent="0.25">
      <c r="A1653" s="204"/>
      <c r="B1653" s="210"/>
      <c r="C1653" s="210"/>
      <c r="D1653" s="241" t="s">
        <v>460</v>
      </c>
      <c r="E1653" s="242"/>
      <c r="F1653" s="140" t="s">
        <v>109</v>
      </c>
      <c r="G1653" s="3" t="s">
        <v>46</v>
      </c>
      <c r="H1653" s="3" t="s">
        <v>484</v>
      </c>
      <c r="I1653" s="5">
        <v>1962</v>
      </c>
    </row>
    <row r="1654" spans="1:11" ht="20.100000000000001" customHeight="1" x14ac:dyDescent="0.25">
      <c r="A1654" s="204"/>
      <c r="B1654" s="210"/>
      <c r="C1654" s="210"/>
      <c r="D1654" s="249"/>
      <c r="E1654" s="250"/>
      <c r="F1654" s="141" t="s">
        <v>22</v>
      </c>
      <c r="G1654" s="3" t="s">
        <v>46</v>
      </c>
      <c r="H1654" s="3" t="s">
        <v>484</v>
      </c>
      <c r="I1654" s="5">
        <v>731</v>
      </c>
    </row>
    <row r="1655" spans="1:11" ht="20.100000000000001" customHeight="1" x14ac:dyDescent="0.25">
      <c r="A1655" s="204"/>
      <c r="B1655" s="210"/>
      <c r="C1655" s="210"/>
      <c r="D1655" s="241" t="s">
        <v>461</v>
      </c>
      <c r="E1655" s="242"/>
      <c r="F1655" s="140" t="s">
        <v>109</v>
      </c>
      <c r="G1655" s="3" t="s">
        <v>46</v>
      </c>
      <c r="H1655" s="3" t="s">
        <v>484</v>
      </c>
      <c r="I1655" s="5">
        <v>10568</v>
      </c>
    </row>
    <row r="1656" spans="1:11" ht="20.100000000000001" customHeight="1" x14ac:dyDescent="0.25">
      <c r="A1656" s="204"/>
      <c r="B1656" s="210"/>
      <c r="C1656" s="210"/>
      <c r="D1656" s="249"/>
      <c r="E1656" s="250"/>
      <c r="F1656" s="141" t="s">
        <v>22</v>
      </c>
      <c r="G1656" s="3" t="s">
        <v>46</v>
      </c>
      <c r="H1656" s="3" t="s">
        <v>484</v>
      </c>
      <c r="I1656" s="5">
        <v>2223</v>
      </c>
    </row>
    <row r="1657" spans="1:11" ht="20.100000000000001" customHeight="1" x14ac:dyDescent="0.25">
      <c r="A1657" s="205"/>
      <c r="B1657" s="211"/>
      <c r="C1657" s="211"/>
      <c r="D1657" s="243"/>
      <c r="E1657" s="244"/>
      <c r="F1657" s="154" t="s">
        <v>462</v>
      </c>
      <c r="G1657" s="3" t="s">
        <v>46</v>
      </c>
      <c r="H1657" s="3" t="s">
        <v>484</v>
      </c>
      <c r="I1657" s="5">
        <v>189</v>
      </c>
    </row>
    <row r="1658" spans="1:11" s="132" customFormat="1" ht="50.1" customHeight="1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K1658"/>
    </row>
    <row r="1659" spans="1:11" ht="20.100000000000001" customHeight="1" x14ac:dyDescent="0.25">
      <c r="A1659" s="203" t="s">
        <v>14</v>
      </c>
      <c r="B1659" s="209" t="s">
        <v>102</v>
      </c>
      <c r="C1659" s="212" t="s">
        <v>106</v>
      </c>
      <c r="D1659" s="241" t="s">
        <v>463</v>
      </c>
      <c r="E1659" s="231"/>
      <c r="F1659" s="140" t="s">
        <v>109</v>
      </c>
      <c r="G1659" s="3" t="s">
        <v>46</v>
      </c>
      <c r="H1659" s="3" t="s">
        <v>484</v>
      </c>
      <c r="I1659" s="5">
        <v>5954</v>
      </c>
    </row>
    <row r="1660" spans="1:11" ht="20.100000000000001" customHeight="1" x14ac:dyDescent="0.25">
      <c r="A1660" s="204"/>
      <c r="B1660" s="210"/>
      <c r="C1660" s="239"/>
      <c r="D1660" s="232"/>
      <c r="E1660" s="233"/>
      <c r="F1660" s="140" t="s">
        <v>120</v>
      </c>
      <c r="G1660" s="3" t="s">
        <v>46</v>
      </c>
      <c r="H1660" s="3" t="s">
        <v>484</v>
      </c>
      <c r="I1660" s="5">
        <v>377</v>
      </c>
    </row>
    <row r="1661" spans="1:11" ht="20.100000000000001" customHeight="1" x14ac:dyDescent="0.25">
      <c r="A1661" s="204"/>
      <c r="B1661" s="210"/>
      <c r="C1661" s="239"/>
      <c r="D1661" s="230" t="s">
        <v>113</v>
      </c>
      <c r="E1661" s="231"/>
      <c r="F1661" s="140" t="s">
        <v>109</v>
      </c>
      <c r="G1661" s="3" t="s">
        <v>46</v>
      </c>
      <c r="H1661" s="3" t="s">
        <v>484</v>
      </c>
      <c r="I1661" s="5">
        <v>258</v>
      </c>
    </row>
    <row r="1662" spans="1:11" ht="20.100000000000001" customHeight="1" x14ac:dyDescent="0.25">
      <c r="A1662" s="204"/>
      <c r="B1662" s="210"/>
      <c r="C1662" s="239"/>
      <c r="D1662" s="232"/>
      <c r="E1662" s="233"/>
      <c r="F1662" s="140" t="s">
        <v>120</v>
      </c>
      <c r="G1662" s="3" t="s">
        <v>46</v>
      </c>
      <c r="H1662" s="3" t="s">
        <v>484</v>
      </c>
      <c r="I1662" s="5">
        <v>38</v>
      </c>
    </row>
    <row r="1663" spans="1:11" ht="20.100000000000001" customHeight="1" x14ac:dyDescent="0.25">
      <c r="A1663" s="204"/>
      <c r="B1663" s="210"/>
      <c r="C1663" s="239"/>
      <c r="D1663" s="241" t="s">
        <v>464</v>
      </c>
      <c r="E1663" s="231"/>
      <c r="F1663" s="140" t="s">
        <v>109</v>
      </c>
      <c r="G1663" s="3" t="s">
        <v>46</v>
      </c>
      <c r="H1663" s="3" t="s">
        <v>484</v>
      </c>
      <c r="I1663" s="5">
        <v>6545</v>
      </c>
    </row>
    <row r="1664" spans="1:11" ht="20.100000000000001" customHeight="1" x14ac:dyDescent="0.25">
      <c r="A1664" s="204"/>
      <c r="B1664" s="210"/>
      <c r="C1664" s="239"/>
      <c r="D1664" s="232"/>
      <c r="E1664" s="233"/>
      <c r="F1664" s="140" t="s">
        <v>120</v>
      </c>
      <c r="G1664" s="3" t="s">
        <v>46</v>
      </c>
      <c r="H1664" s="3" t="s">
        <v>484</v>
      </c>
      <c r="I1664" s="5">
        <v>388</v>
      </c>
    </row>
    <row r="1665" spans="1:9" ht="20.100000000000001" customHeight="1" x14ac:dyDescent="0.25">
      <c r="A1665" s="204"/>
      <c r="B1665" s="210"/>
      <c r="C1665" s="240"/>
      <c r="D1665" s="200" t="s">
        <v>108</v>
      </c>
      <c r="E1665" s="216"/>
      <c r="F1665" s="217"/>
      <c r="G1665" s="3" t="s">
        <v>46</v>
      </c>
      <c r="H1665" s="3" t="s">
        <v>484</v>
      </c>
      <c r="I1665" s="5">
        <v>54</v>
      </c>
    </row>
    <row r="1666" spans="1:9" ht="20.100000000000001" customHeight="1" x14ac:dyDescent="0.25">
      <c r="A1666" s="204"/>
      <c r="B1666" s="211"/>
      <c r="C1666" s="215" t="s">
        <v>119</v>
      </c>
      <c r="D1666" s="216"/>
      <c r="E1666" s="216"/>
      <c r="F1666" s="217"/>
      <c r="G1666" s="3" t="s">
        <v>46</v>
      </c>
      <c r="H1666" s="3" t="s">
        <v>484</v>
      </c>
      <c r="I1666" s="5">
        <v>568</v>
      </c>
    </row>
    <row r="1667" spans="1:9" ht="20.100000000000001" customHeight="1" x14ac:dyDescent="0.25">
      <c r="A1667" s="204"/>
      <c r="B1667" s="209" t="s">
        <v>78</v>
      </c>
      <c r="C1667" s="209" t="s">
        <v>111</v>
      </c>
      <c r="D1667" s="200" t="s">
        <v>30</v>
      </c>
      <c r="E1667" s="251"/>
      <c r="F1667" s="252"/>
      <c r="G1667" s="3" t="s">
        <v>46</v>
      </c>
      <c r="H1667" s="3" t="s">
        <v>484</v>
      </c>
      <c r="I1667" s="5">
        <v>64648</v>
      </c>
    </row>
    <row r="1668" spans="1:9" ht="20.100000000000001" customHeight="1" x14ac:dyDescent="0.25">
      <c r="A1668" s="204"/>
      <c r="B1668" s="210"/>
      <c r="C1668" s="210"/>
      <c r="D1668" s="230" t="s">
        <v>117</v>
      </c>
      <c r="E1668" s="231"/>
      <c r="F1668" s="108" t="s">
        <v>109</v>
      </c>
      <c r="G1668" s="3" t="s">
        <v>46</v>
      </c>
      <c r="H1668" s="3" t="s">
        <v>484</v>
      </c>
      <c r="I1668" s="5">
        <v>101</v>
      </c>
    </row>
    <row r="1669" spans="1:9" ht="20.100000000000001" customHeight="1" x14ac:dyDescent="0.25">
      <c r="A1669" s="204"/>
      <c r="B1669" s="210"/>
      <c r="C1669" s="210"/>
      <c r="D1669" s="232"/>
      <c r="E1669" s="233"/>
      <c r="F1669" s="108" t="s">
        <v>120</v>
      </c>
      <c r="G1669" s="3" t="s">
        <v>46</v>
      </c>
      <c r="H1669" s="3" t="s">
        <v>484</v>
      </c>
      <c r="I1669" s="5">
        <v>79</v>
      </c>
    </row>
    <row r="1670" spans="1:9" ht="20.100000000000001" customHeight="1" x14ac:dyDescent="0.25">
      <c r="A1670" s="204"/>
      <c r="B1670" s="210"/>
      <c r="C1670" s="210"/>
      <c r="D1670" s="230" t="s">
        <v>116</v>
      </c>
      <c r="E1670" s="231"/>
      <c r="F1670" s="108" t="s">
        <v>109</v>
      </c>
      <c r="G1670" s="3" t="s">
        <v>46</v>
      </c>
      <c r="H1670" s="3" t="s">
        <v>484</v>
      </c>
      <c r="I1670" s="5">
        <v>2241</v>
      </c>
    </row>
    <row r="1671" spans="1:9" ht="20.100000000000001" customHeight="1" x14ac:dyDescent="0.25">
      <c r="A1671" s="204"/>
      <c r="B1671" s="210"/>
      <c r="C1671" s="210"/>
      <c r="D1671" s="232"/>
      <c r="E1671" s="233"/>
      <c r="F1671" s="108" t="s">
        <v>120</v>
      </c>
      <c r="G1671" s="3" t="s">
        <v>46</v>
      </c>
      <c r="H1671" s="3" t="s">
        <v>484</v>
      </c>
      <c r="I1671" s="5">
        <v>766</v>
      </c>
    </row>
    <row r="1672" spans="1:9" ht="20.100000000000001" customHeight="1" x14ac:dyDescent="0.25">
      <c r="A1672" s="204"/>
      <c r="B1672" s="210"/>
      <c r="C1672" s="210"/>
      <c r="D1672" s="230" t="s">
        <v>114</v>
      </c>
      <c r="E1672" s="203"/>
      <c r="F1672" s="114" t="s">
        <v>300</v>
      </c>
      <c r="G1672" s="3" t="s">
        <v>46</v>
      </c>
      <c r="H1672" s="3" t="s">
        <v>484</v>
      </c>
      <c r="I1672" s="5">
        <v>11300</v>
      </c>
    </row>
    <row r="1673" spans="1:9" ht="20.100000000000001" customHeight="1" x14ac:dyDescent="0.25">
      <c r="A1673" s="204"/>
      <c r="B1673" s="210"/>
      <c r="C1673" s="210"/>
      <c r="D1673" s="278"/>
      <c r="E1673" s="205"/>
      <c r="F1673" s="108" t="s">
        <v>120</v>
      </c>
      <c r="G1673" s="3" t="s">
        <v>46</v>
      </c>
      <c r="H1673" s="3" t="s">
        <v>484</v>
      </c>
      <c r="I1673" s="5">
        <v>4303</v>
      </c>
    </row>
    <row r="1674" spans="1:9" ht="20.100000000000001" customHeight="1" x14ac:dyDescent="0.25">
      <c r="A1674" s="204"/>
      <c r="B1674" s="210"/>
      <c r="C1674" s="210"/>
      <c r="D1674" s="209" t="s">
        <v>107</v>
      </c>
      <c r="E1674" s="209" t="s">
        <v>112</v>
      </c>
      <c r="F1674" s="140" t="s">
        <v>109</v>
      </c>
      <c r="G1674" s="3" t="s">
        <v>46</v>
      </c>
      <c r="H1674" s="3" t="s">
        <v>484</v>
      </c>
      <c r="I1674" s="5">
        <v>3250</v>
      </c>
    </row>
    <row r="1675" spans="1:9" ht="20.100000000000001" customHeight="1" x14ac:dyDescent="0.25">
      <c r="A1675" s="204"/>
      <c r="B1675" s="210"/>
      <c r="C1675" s="210"/>
      <c r="D1675" s="210"/>
      <c r="E1675" s="214"/>
      <c r="F1675" s="140" t="s">
        <v>120</v>
      </c>
      <c r="G1675" s="3" t="s">
        <v>46</v>
      </c>
      <c r="H1675" s="3" t="s">
        <v>484</v>
      </c>
      <c r="I1675" s="5">
        <v>651</v>
      </c>
    </row>
    <row r="1676" spans="1:9" ht="20.100000000000001" customHeight="1" x14ac:dyDescent="0.25">
      <c r="A1676" s="204"/>
      <c r="B1676" s="210"/>
      <c r="C1676" s="210"/>
      <c r="D1676" s="210"/>
      <c r="E1676" s="247" t="s">
        <v>459</v>
      </c>
      <c r="F1676" s="140" t="s">
        <v>109</v>
      </c>
      <c r="G1676" s="3" t="s">
        <v>46</v>
      </c>
      <c r="H1676" s="3" t="s">
        <v>484</v>
      </c>
      <c r="I1676" s="5">
        <v>1991</v>
      </c>
    </row>
    <row r="1677" spans="1:9" ht="20.100000000000001" customHeight="1" x14ac:dyDescent="0.25">
      <c r="A1677" s="204"/>
      <c r="B1677" s="210"/>
      <c r="C1677" s="210"/>
      <c r="D1677" s="211"/>
      <c r="E1677" s="211"/>
      <c r="F1677" s="140" t="s">
        <v>120</v>
      </c>
      <c r="G1677" s="3" t="s">
        <v>46</v>
      </c>
      <c r="H1677" s="3" t="s">
        <v>484</v>
      </c>
      <c r="I1677" s="5">
        <v>124</v>
      </c>
    </row>
    <row r="1678" spans="1:9" ht="20.100000000000001" customHeight="1" x14ac:dyDescent="0.25">
      <c r="A1678" s="204"/>
      <c r="B1678" s="210"/>
      <c r="C1678" s="210"/>
      <c r="D1678" s="241" t="s">
        <v>460</v>
      </c>
      <c r="E1678" s="242"/>
      <c r="F1678" s="140" t="s">
        <v>109</v>
      </c>
      <c r="G1678" s="3" t="s">
        <v>46</v>
      </c>
      <c r="H1678" s="3" t="s">
        <v>484</v>
      </c>
      <c r="I1678" s="5">
        <v>3450</v>
      </c>
    </row>
    <row r="1679" spans="1:9" ht="20.100000000000001" customHeight="1" x14ac:dyDescent="0.25">
      <c r="A1679" s="204"/>
      <c r="B1679" s="210"/>
      <c r="C1679" s="210"/>
      <c r="D1679" s="249"/>
      <c r="E1679" s="250"/>
      <c r="F1679" s="141" t="s">
        <v>22</v>
      </c>
      <c r="G1679" s="3" t="s">
        <v>46</v>
      </c>
      <c r="H1679" s="3" t="s">
        <v>484</v>
      </c>
      <c r="I1679" s="5">
        <v>1837</v>
      </c>
    </row>
    <row r="1680" spans="1:9" ht="20.100000000000001" customHeight="1" x14ac:dyDescent="0.25">
      <c r="A1680" s="204"/>
      <c r="B1680" s="210"/>
      <c r="C1680" s="210"/>
      <c r="D1680" s="241" t="s">
        <v>461</v>
      </c>
      <c r="E1680" s="242"/>
      <c r="F1680" s="140" t="s">
        <v>109</v>
      </c>
      <c r="G1680" s="3" t="s">
        <v>46</v>
      </c>
      <c r="H1680" s="3" t="s">
        <v>484</v>
      </c>
      <c r="I1680" s="5">
        <v>12495</v>
      </c>
    </row>
    <row r="1681" spans="1:11" ht="20.100000000000001" customHeight="1" x14ac:dyDescent="0.25">
      <c r="A1681" s="204"/>
      <c r="B1681" s="210"/>
      <c r="C1681" s="210"/>
      <c r="D1681" s="249"/>
      <c r="E1681" s="250"/>
      <c r="F1681" s="141" t="s">
        <v>22</v>
      </c>
      <c r="G1681" s="3" t="s">
        <v>46</v>
      </c>
      <c r="H1681" s="3" t="s">
        <v>484</v>
      </c>
      <c r="I1681" s="5">
        <v>3127</v>
      </c>
    </row>
    <row r="1682" spans="1:11" ht="20.100000000000001" customHeight="1" x14ac:dyDescent="0.25">
      <c r="A1682" s="204"/>
      <c r="B1682" s="210"/>
      <c r="C1682" s="210"/>
      <c r="D1682" s="243"/>
      <c r="E1682" s="244"/>
      <c r="F1682" s="154" t="s">
        <v>462</v>
      </c>
      <c r="G1682" s="3" t="s">
        <v>46</v>
      </c>
      <c r="H1682" s="3" t="s">
        <v>484</v>
      </c>
      <c r="I1682" s="5">
        <v>254</v>
      </c>
    </row>
    <row r="1683" spans="1:11" ht="20.100000000000001" customHeight="1" x14ac:dyDescent="0.25">
      <c r="A1683" s="204"/>
      <c r="B1683" s="210"/>
      <c r="C1683" s="210"/>
      <c r="D1683" s="241" t="s">
        <v>463</v>
      </c>
      <c r="E1683" s="231"/>
      <c r="F1683" s="140" t="s">
        <v>109</v>
      </c>
      <c r="G1683" s="3" t="s">
        <v>46</v>
      </c>
      <c r="H1683" s="3" t="s">
        <v>484</v>
      </c>
      <c r="I1683" s="5">
        <v>8751</v>
      </c>
    </row>
    <row r="1684" spans="1:11" ht="20.100000000000001" customHeight="1" x14ac:dyDescent="0.25">
      <c r="A1684" s="204"/>
      <c r="B1684" s="210"/>
      <c r="C1684" s="210"/>
      <c r="D1684" s="232"/>
      <c r="E1684" s="233"/>
      <c r="F1684" s="140" t="s">
        <v>120</v>
      </c>
      <c r="G1684" s="3" t="s">
        <v>46</v>
      </c>
      <c r="H1684" s="3" t="s">
        <v>484</v>
      </c>
      <c r="I1684" s="5">
        <v>685</v>
      </c>
    </row>
    <row r="1685" spans="1:11" ht="20.100000000000001" customHeight="1" x14ac:dyDescent="0.25">
      <c r="A1685" s="204"/>
      <c r="B1685" s="210"/>
      <c r="C1685" s="210"/>
      <c r="D1685" s="230" t="s">
        <v>113</v>
      </c>
      <c r="E1685" s="231"/>
      <c r="F1685" s="140" t="s">
        <v>109</v>
      </c>
      <c r="G1685" s="3" t="s">
        <v>46</v>
      </c>
      <c r="H1685" s="3" t="s">
        <v>484</v>
      </c>
      <c r="I1685" s="5">
        <v>134</v>
      </c>
    </row>
    <row r="1686" spans="1:11" ht="20.100000000000001" customHeight="1" x14ac:dyDescent="0.25">
      <c r="A1686" s="204"/>
      <c r="B1686" s="210"/>
      <c r="C1686" s="210"/>
      <c r="D1686" s="232"/>
      <c r="E1686" s="233"/>
      <c r="F1686" s="140" t="s">
        <v>120</v>
      </c>
      <c r="G1686" s="3" t="s">
        <v>46</v>
      </c>
      <c r="H1686" s="3" t="s">
        <v>484</v>
      </c>
      <c r="I1686" s="5">
        <v>45</v>
      </c>
    </row>
    <row r="1687" spans="1:11" ht="20.100000000000001" customHeight="1" x14ac:dyDescent="0.25">
      <c r="A1687" s="204"/>
      <c r="B1687" s="210"/>
      <c r="C1687" s="210"/>
      <c r="D1687" s="241" t="s">
        <v>464</v>
      </c>
      <c r="E1687" s="231"/>
      <c r="F1687" s="140" t="s">
        <v>109</v>
      </c>
      <c r="G1687" s="3" t="s">
        <v>46</v>
      </c>
      <c r="H1687" s="3" t="s">
        <v>484</v>
      </c>
      <c r="I1687" s="5">
        <v>8201</v>
      </c>
    </row>
    <row r="1688" spans="1:11" ht="20.100000000000001" customHeight="1" x14ac:dyDescent="0.25">
      <c r="A1688" s="204"/>
      <c r="B1688" s="210"/>
      <c r="C1688" s="210"/>
      <c r="D1688" s="232"/>
      <c r="E1688" s="233"/>
      <c r="F1688" s="140" t="s">
        <v>120</v>
      </c>
      <c r="G1688" s="3" t="s">
        <v>46</v>
      </c>
      <c r="H1688" s="3" t="s">
        <v>484</v>
      </c>
      <c r="I1688" s="5">
        <v>658</v>
      </c>
    </row>
    <row r="1689" spans="1:11" ht="20.100000000000001" customHeight="1" x14ac:dyDescent="0.25">
      <c r="A1689" s="204"/>
      <c r="B1689" s="210"/>
      <c r="C1689" s="211"/>
      <c r="D1689" s="200" t="s">
        <v>108</v>
      </c>
      <c r="E1689" s="216"/>
      <c r="F1689" s="217"/>
      <c r="G1689" s="3" t="s">
        <v>46</v>
      </c>
      <c r="H1689" s="3" t="s">
        <v>484</v>
      </c>
      <c r="I1689" s="5">
        <v>205</v>
      </c>
    </row>
    <row r="1690" spans="1:11" ht="20.100000000000001" customHeight="1" x14ac:dyDescent="0.25">
      <c r="A1690" s="204"/>
      <c r="B1690" s="211"/>
      <c r="C1690" s="215" t="s">
        <v>119</v>
      </c>
      <c r="D1690" s="216"/>
      <c r="E1690" s="216"/>
      <c r="F1690" s="217"/>
      <c r="G1690" s="3" t="s">
        <v>46</v>
      </c>
      <c r="H1690" s="3" t="s">
        <v>484</v>
      </c>
      <c r="I1690" s="5">
        <v>1203</v>
      </c>
    </row>
    <row r="1691" spans="1:11" ht="20.100000000000001" customHeight="1" x14ac:dyDescent="0.25">
      <c r="A1691" s="204"/>
      <c r="B1691" s="209" t="s">
        <v>115</v>
      </c>
      <c r="C1691" s="209" t="s">
        <v>111</v>
      </c>
      <c r="D1691" s="200" t="s">
        <v>30</v>
      </c>
      <c r="E1691" s="251"/>
      <c r="F1691" s="252"/>
      <c r="G1691" s="3" t="s">
        <v>46</v>
      </c>
      <c r="H1691" s="3" t="s">
        <v>484</v>
      </c>
      <c r="I1691" s="5">
        <v>72770</v>
      </c>
    </row>
    <row r="1692" spans="1:11" ht="20.100000000000001" customHeight="1" x14ac:dyDescent="0.25">
      <c r="A1692" s="204"/>
      <c r="B1692" s="210"/>
      <c r="C1692" s="210"/>
      <c r="D1692" s="230" t="s">
        <v>117</v>
      </c>
      <c r="E1692" s="231"/>
      <c r="F1692" s="108" t="s">
        <v>109</v>
      </c>
      <c r="G1692" s="3" t="s">
        <v>46</v>
      </c>
      <c r="H1692" s="3" t="s">
        <v>484</v>
      </c>
      <c r="I1692" s="5">
        <v>128</v>
      </c>
    </row>
    <row r="1693" spans="1:11" ht="20.100000000000001" customHeight="1" x14ac:dyDescent="0.25">
      <c r="A1693" s="205"/>
      <c r="B1693" s="211"/>
      <c r="C1693" s="211"/>
      <c r="D1693" s="270"/>
      <c r="E1693" s="271"/>
      <c r="F1693" s="108" t="s">
        <v>120</v>
      </c>
      <c r="G1693" s="3" t="s">
        <v>46</v>
      </c>
      <c r="H1693" s="3" t="s">
        <v>484</v>
      </c>
      <c r="I1693" s="5">
        <v>93</v>
      </c>
    </row>
    <row r="1694" spans="1:11" s="132" customFormat="1" ht="50.1" customHeight="1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K1694"/>
    </row>
    <row r="1695" spans="1:11" ht="20.100000000000001" customHeight="1" x14ac:dyDescent="0.25">
      <c r="A1695" s="203" t="s">
        <v>14</v>
      </c>
      <c r="B1695" s="209" t="s">
        <v>115</v>
      </c>
      <c r="C1695" s="209" t="s">
        <v>111</v>
      </c>
      <c r="D1695" s="230" t="s">
        <v>116</v>
      </c>
      <c r="E1695" s="231"/>
      <c r="F1695" s="108" t="s">
        <v>109</v>
      </c>
      <c r="G1695" s="3" t="s">
        <v>46</v>
      </c>
      <c r="H1695" s="3" t="s">
        <v>484</v>
      </c>
      <c r="I1695" s="5">
        <v>2631</v>
      </c>
    </row>
    <row r="1696" spans="1:11" ht="20.100000000000001" customHeight="1" x14ac:dyDescent="0.25">
      <c r="A1696" s="204"/>
      <c r="B1696" s="210"/>
      <c r="C1696" s="210"/>
      <c r="D1696" s="232"/>
      <c r="E1696" s="233"/>
      <c r="F1696" s="108" t="s">
        <v>120</v>
      </c>
      <c r="G1696" s="3" t="s">
        <v>46</v>
      </c>
      <c r="H1696" s="3" t="s">
        <v>484</v>
      </c>
      <c r="I1696" s="5">
        <v>832</v>
      </c>
    </row>
    <row r="1697" spans="1:9" ht="20.100000000000001" customHeight="1" x14ac:dyDescent="0.25">
      <c r="A1697" s="204"/>
      <c r="B1697" s="210"/>
      <c r="C1697" s="210"/>
      <c r="D1697" s="230" t="s">
        <v>114</v>
      </c>
      <c r="E1697" s="231"/>
      <c r="F1697" s="108" t="s">
        <v>109</v>
      </c>
      <c r="G1697" s="3" t="s">
        <v>46</v>
      </c>
      <c r="H1697" s="3" t="s">
        <v>484</v>
      </c>
      <c r="I1697" s="5">
        <v>12787</v>
      </c>
    </row>
    <row r="1698" spans="1:9" ht="20.100000000000001" customHeight="1" x14ac:dyDescent="0.25">
      <c r="A1698" s="204"/>
      <c r="B1698" s="210"/>
      <c r="C1698" s="210"/>
      <c r="D1698" s="232"/>
      <c r="E1698" s="233"/>
      <c r="F1698" s="108" t="s">
        <v>120</v>
      </c>
      <c r="G1698" s="3" t="s">
        <v>46</v>
      </c>
      <c r="H1698" s="3" t="s">
        <v>484</v>
      </c>
      <c r="I1698" s="5">
        <v>4606</v>
      </c>
    </row>
    <row r="1699" spans="1:9" ht="20.100000000000001" customHeight="1" x14ac:dyDescent="0.25">
      <c r="A1699" s="204"/>
      <c r="B1699" s="210"/>
      <c r="C1699" s="210"/>
      <c r="D1699" s="209" t="s">
        <v>107</v>
      </c>
      <c r="E1699" s="209" t="s">
        <v>112</v>
      </c>
      <c r="F1699" s="140" t="s">
        <v>109</v>
      </c>
      <c r="G1699" s="3" t="s">
        <v>46</v>
      </c>
      <c r="H1699" s="3" t="s">
        <v>484</v>
      </c>
      <c r="I1699" s="5">
        <v>3964</v>
      </c>
    </row>
    <row r="1700" spans="1:9" ht="20.100000000000001" customHeight="1" x14ac:dyDescent="0.25">
      <c r="A1700" s="204"/>
      <c r="B1700" s="210"/>
      <c r="C1700" s="210"/>
      <c r="D1700" s="210"/>
      <c r="E1700" s="214"/>
      <c r="F1700" s="140" t="s">
        <v>120</v>
      </c>
      <c r="G1700" s="3" t="s">
        <v>46</v>
      </c>
      <c r="H1700" s="3" t="s">
        <v>484</v>
      </c>
      <c r="I1700" s="5">
        <v>699</v>
      </c>
    </row>
    <row r="1701" spans="1:9" ht="20.100000000000001" customHeight="1" x14ac:dyDescent="0.25">
      <c r="A1701" s="204"/>
      <c r="B1701" s="210"/>
      <c r="C1701" s="210"/>
      <c r="D1701" s="210"/>
      <c r="E1701" s="247" t="s">
        <v>459</v>
      </c>
      <c r="F1701" s="140" t="s">
        <v>109</v>
      </c>
      <c r="G1701" s="3" t="s">
        <v>46</v>
      </c>
      <c r="H1701" s="3" t="s">
        <v>484</v>
      </c>
      <c r="I1701" s="5">
        <v>2292</v>
      </c>
    </row>
    <row r="1702" spans="1:9" ht="20.100000000000001" customHeight="1" x14ac:dyDescent="0.25">
      <c r="A1702" s="204"/>
      <c r="B1702" s="210"/>
      <c r="C1702" s="210"/>
      <c r="D1702" s="211"/>
      <c r="E1702" s="211"/>
      <c r="F1702" s="140" t="s">
        <v>120</v>
      </c>
      <c r="G1702" s="3" t="s">
        <v>46</v>
      </c>
      <c r="H1702" s="3" t="s">
        <v>484</v>
      </c>
      <c r="I1702" s="5">
        <v>137</v>
      </c>
    </row>
    <row r="1703" spans="1:9" ht="20.100000000000001" customHeight="1" x14ac:dyDescent="0.25">
      <c r="A1703" s="204"/>
      <c r="B1703" s="210"/>
      <c r="C1703" s="210"/>
      <c r="D1703" s="241" t="s">
        <v>460</v>
      </c>
      <c r="E1703" s="242"/>
      <c r="F1703" s="140" t="s">
        <v>109</v>
      </c>
      <c r="G1703" s="3" t="s">
        <v>46</v>
      </c>
      <c r="H1703" s="3" t="s">
        <v>484</v>
      </c>
      <c r="I1703" s="5">
        <v>2957</v>
      </c>
    </row>
    <row r="1704" spans="1:9" ht="20.100000000000001" customHeight="1" x14ac:dyDescent="0.25">
      <c r="A1704" s="204"/>
      <c r="B1704" s="210"/>
      <c r="C1704" s="210"/>
      <c r="D1704" s="249"/>
      <c r="E1704" s="250"/>
      <c r="F1704" s="141" t="s">
        <v>22</v>
      </c>
      <c r="G1704" s="3" t="s">
        <v>46</v>
      </c>
      <c r="H1704" s="3" t="s">
        <v>484</v>
      </c>
      <c r="I1704" s="5">
        <v>1615</v>
      </c>
    </row>
    <row r="1705" spans="1:9" ht="20.100000000000001" customHeight="1" x14ac:dyDescent="0.25">
      <c r="A1705" s="204"/>
      <c r="B1705" s="210"/>
      <c r="C1705" s="210"/>
      <c r="D1705" s="241" t="s">
        <v>465</v>
      </c>
      <c r="E1705" s="242"/>
      <c r="F1705" s="140" t="s">
        <v>109</v>
      </c>
      <c r="G1705" s="3" t="s">
        <v>46</v>
      </c>
      <c r="H1705" s="3" t="s">
        <v>484</v>
      </c>
      <c r="I1705" s="5">
        <v>14797</v>
      </c>
    </row>
    <row r="1706" spans="1:9" ht="20.100000000000001" customHeight="1" x14ac:dyDescent="0.25">
      <c r="A1706" s="204"/>
      <c r="B1706" s="210"/>
      <c r="C1706" s="210"/>
      <c r="D1706" s="249"/>
      <c r="E1706" s="250"/>
      <c r="F1706" s="141" t="s">
        <v>22</v>
      </c>
      <c r="G1706" s="3" t="s">
        <v>46</v>
      </c>
      <c r="H1706" s="3" t="s">
        <v>484</v>
      </c>
      <c r="I1706" s="5">
        <v>3490</v>
      </c>
    </row>
    <row r="1707" spans="1:9" ht="20.100000000000001" customHeight="1" x14ac:dyDescent="0.25">
      <c r="A1707" s="204"/>
      <c r="B1707" s="210"/>
      <c r="C1707" s="210"/>
      <c r="D1707" s="243"/>
      <c r="E1707" s="244"/>
      <c r="F1707" s="154" t="s">
        <v>462</v>
      </c>
      <c r="G1707" s="3" t="s">
        <v>46</v>
      </c>
      <c r="H1707" s="3" t="s">
        <v>484</v>
      </c>
      <c r="I1707" s="5">
        <v>274</v>
      </c>
    </row>
    <row r="1708" spans="1:9" ht="20.100000000000001" customHeight="1" x14ac:dyDescent="0.25">
      <c r="A1708" s="204"/>
      <c r="B1708" s="210"/>
      <c r="C1708" s="210"/>
      <c r="D1708" s="241" t="s">
        <v>463</v>
      </c>
      <c r="E1708" s="231"/>
      <c r="F1708" s="140" t="s">
        <v>109</v>
      </c>
      <c r="G1708" s="3" t="s">
        <v>46</v>
      </c>
      <c r="H1708" s="3" t="s">
        <v>484</v>
      </c>
      <c r="I1708" s="5">
        <v>9632</v>
      </c>
    </row>
    <row r="1709" spans="1:9" ht="20.100000000000001" customHeight="1" x14ac:dyDescent="0.25">
      <c r="A1709" s="204"/>
      <c r="B1709" s="210"/>
      <c r="C1709" s="210"/>
      <c r="D1709" s="232"/>
      <c r="E1709" s="233"/>
      <c r="F1709" s="140" t="s">
        <v>120</v>
      </c>
      <c r="G1709" s="3" t="s">
        <v>46</v>
      </c>
      <c r="H1709" s="3" t="s">
        <v>484</v>
      </c>
      <c r="I1709" s="5">
        <v>892</v>
      </c>
    </row>
    <row r="1710" spans="1:9" ht="20.100000000000001" customHeight="1" x14ac:dyDescent="0.25">
      <c r="A1710" s="204"/>
      <c r="B1710" s="210"/>
      <c r="C1710" s="210"/>
      <c r="D1710" s="230" t="s">
        <v>113</v>
      </c>
      <c r="E1710" s="231"/>
      <c r="F1710" s="140" t="s">
        <v>109</v>
      </c>
      <c r="G1710" s="3" t="s">
        <v>46</v>
      </c>
      <c r="H1710" s="3" t="s">
        <v>484</v>
      </c>
      <c r="I1710" s="5">
        <v>112</v>
      </c>
    </row>
    <row r="1711" spans="1:9" ht="20.100000000000001" customHeight="1" x14ac:dyDescent="0.25">
      <c r="A1711" s="204"/>
      <c r="B1711" s="210"/>
      <c r="C1711" s="210"/>
      <c r="D1711" s="232"/>
      <c r="E1711" s="233"/>
      <c r="F1711" s="140" t="s">
        <v>120</v>
      </c>
      <c r="G1711" s="3" t="s">
        <v>46</v>
      </c>
      <c r="H1711" s="3" t="s">
        <v>484</v>
      </c>
      <c r="I1711" s="5">
        <v>30</v>
      </c>
    </row>
    <row r="1712" spans="1:9" ht="20.100000000000001" customHeight="1" x14ac:dyDescent="0.25">
      <c r="A1712" s="204"/>
      <c r="B1712" s="210"/>
      <c r="C1712" s="210"/>
      <c r="D1712" s="241" t="s">
        <v>464</v>
      </c>
      <c r="E1712" s="231"/>
      <c r="F1712" s="140" t="s">
        <v>109</v>
      </c>
      <c r="G1712" s="3" t="s">
        <v>46</v>
      </c>
      <c r="H1712" s="3" t="s">
        <v>484</v>
      </c>
      <c r="I1712" s="5">
        <v>9465</v>
      </c>
    </row>
    <row r="1713" spans="1:9" ht="20.100000000000001" customHeight="1" x14ac:dyDescent="0.25">
      <c r="A1713" s="204"/>
      <c r="B1713" s="210"/>
      <c r="C1713" s="210"/>
      <c r="D1713" s="232"/>
      <c r="E1713" s="233"/>
      <c r="F1713" s="140" t="s">
        <v>120</v>
      </c>
      <c r="G1713" s="3" t="s">
        <v>46</v>
      </c>
      <c r="H1713" s="3" t="s">
        <v>484</v>
      </c>
      <c r="I1713" s="5">
        <v>1147</v>
      </c>
    </row>
    <row r="1714" spans="1:9" ht="20.100000000000001" customHeight="1" x14ac:dyDescent="0.25">
      <c r="A1714" s="204"/>
      <c r="B1714" s="210"/>
      <c r="C1714" s="211"/>
      <c r="D1714" s="200" t="s">
        <v>108</v>
      </c>
      <c r="E1714" s="216"/>
      <c r="F1714" s="217"/>
      <c r="G1714" s="3" t="s">
        <v>46</v>
      </c>
      <c r="H1714" s="3" t="s">
        <v>484</v>
      </c>
      <c r="I1714" s="5">
        <v>190</v>
      </c>
    </row>
    <row r="1715" spans="1:9" ht="20.100000000000001" customHeight="1" x14ac:dyDescent="0.25">
      <c r="A1715" s="204"/>
      <c r="B1715" s="211"/>
      <c r="C1715" s="215" t="s">
        <v>119</v>
      </c>
      <c r="D1715" s="216"/>
      <c r="E1715" s="216"/>
      <c r="F1715" s="217"/>
      <c r="G1715" s="3" t="s">
        <v>46</v>
      </c>
      <c r="H1715" s="3" t="s">
        <v>484</v>
      </c>
      <c r="I1715" s="5">
        <v>1535</v>
      </c>
    </row>
    <row r="1716" spans="1:9" ht="20.100000000000001" customHeight="1" x14ac:dyDescent="0.25">
      <c r="A1716" s="204"/>
      <c r="B1716" s="209" t="s">
        <v>80</v>
      </c>
      <c r="C1716" s="209" t="s">
        <v>111</v>
      </c>
      <c r="D1716" s="200" t="s">
        <v>30</v>
      </c>
      <c r="E1716" s="251"/>
      <c r="F1716" s="252"/>
      <c r="G1716" s="3" t="s">
        <v>46</v>
      </c>
      <c r="H1716" s="3" t="s">
        <v>484</v>
      </c>
      <c r="I1716" s="5">
        <v>75313</v>
      </c>
    </row>
    <row r="1717" spans="1:9" ht="20.100000000000001" customHeight="1" x14ac:dyDescent="0.25">
      <c r="A1717" s="204"/>
      <c r="B1717" s="210"/>
      <c r="C1717" s="210"/>
      <c r="D1717" s="230" t="s">
        <v>117</v>
      </c>
      <c r="E1717" s="231"/>
      <c r="F1717" s="108" t="s">
        <v>109</v>
      </c>
      <c r="G1717" s="3" t="s">
        <v>46</v>
      </c>
      <c r="H1717" s="3" t="s">
        <v>484</v>
      </c>
      <c r="I1717" s="5">
        <v>245</v>
      </c>
    </row>
    <row r="1718" spans="1:9" ht="20.100000000000001" customHeight="1" x14ac:dyDescent="0.25">
      <c r="A1718" s="204"/>
      <c r="B1718" s="210"/>
      <c r="C1718" s="210"/>
      <c r="D1718" s="232"/>
      <c r="E1718" s="233"/>
      <c r="F1718" s="108" t="s">
        <v>120</v>
      </c>
      <c r="G1718" s="3" t="s">
        <v>46</v>
      </c>
      <c r="H1718" s="3" t="s">
        <v>484</v>
      </c>
      <c r="I1718" s="5">
        <v>158</v>
      </c>
    </row>
    <row r="1719" spans="1:9" ht="20.100000000000001" customHeight="1" x14ac:dyDescent="0.25">
      <c r="A1719" s="204"/>
      <c r="B1719" s="210"/>
      <c r="C1719" s="210"/>
      <c r="D1719" s="230" t="s">
        <v>116</v>
      </c>
      <c r="E1719" s="231"/>
      <c r="F1719" s="108" t="s">
        <v>109</v>
      </c>
      <c r="G1719" s="3" t="s">
        <v>46</v>
      </c>
      <c r="H1719" s="3" t="s">
        <v>484</v>
      </c>
      <c r="I1719" s="5">
        <v>3532</v>
      </c>
    </row>
    <row r="1720" spans="1:9" ht="20.100000000000001" customHeight="1" x14ac:dyDescent="0.25">
      <c r="A1720" s="204"/>
      <c r="B1720" s="210"/>
      <c r="C1720" s="210"/>
      <c r="D1720" s="232"/>
      <c r="E1720" s="233"/>
      <c r="F1720" s="108" t="s">
        <v>120</v>
      </c>
      <c r="G1720" s="3" t="s">
        <v>46</v>
      </c>
      <c r="H1720" s="3" t="s">
        <v>484</v>
      </c>
      <c r="I1720" s="5">
        <v>1027</v>
      </c>
    </row>
    <row r="1721" spans="1:9" ht="20.100000000000001" customHeight="1" x14ac:dyDescent="0.25">
      <c r="A1721" s="204"/>
      <c r="B1721" s="210"/>
      <c r="C1721" s="210"/>
      <c r="D1721" s="230" t="s">
        <v>114</v>
      </c>
      <c r="E1721" s="231"/>
      <c r="F1721" s="108" t="s">
        <v>109</v>
      </c>
      <c r="G1721" s="3" t="s">
        <v>46</v>
      </c>
      <c r="H1721" s="3" t="s">
        <v>484</v>
      </c>
      <c r="I1721" s="5">
        <v>14770</v>
      </c>
    </row>
    <row r="1722" spans="1:9" ht="20.100000000000001" customHeight="1" x14ac:dyDescent="0.25">
      <c r="A1722" s="204"/>
      <c r="B1722" s="210"/>
      <c r="C1722" s="210"/>
      <c r="D1722" s="232"/>
      <c r="E1722" s="233"/>
      <c r="F1722" s="108" t="s">
        <v>120</v>
      </c>
      <c r="G1722" s="3" t="s">
        <v>46</v>
      </c>
      <c r="H1722" s="3" t="s">
        <v>484</v>
      </c>
      <c r="I1722" s="5">
        <v>5185</v>
      </c>
    </row>
    <row r="1723" spans="1:9" ht="20.100000000000001" customHeight="1" x14ac:dyDescent="0.25">
      <c r="A1723" s="204"/>
      <c r="B1723" s="210"/>
      <c r="C1723" s="210"/>
      <c r="D1723" s="209" t="s">
        <v>107</v>
      </c>
      <c r="E1723" s="209" t="s">
        <v>112</v>
      </c>
      <c r="F1723" s="140" t="s">
        <v>109</v>
      </c>
      <c r="G1723" s="3" t="s">
        <v>46</v>
      </c>
      <c r="H1723" s="3" t="s">
        <v>484</v>
      </c>
      <c r="I1723" s="5">
        <v>4810</v>
      </c>
    </row>
    <row r="1724" spans="1:9" ht="20.100000000000001" customHeight="1" x14ac:dyDescent="0.25">
      <c r="A1724" s="204"/>
      <c r="B1724" s="210"/>
      <c r="C1724" s="210"/>
      <c r="D1724" s="210"/>
      <c r="E1724" s="214"/>
      <c r="F1724" s="140" t="s">
        <v>120</v>
      </c>
      <c r="G1724" s="3" t="s">
        <v>46</v>
      </c>
      <c r="H1724" s="3" t="s">
        <v>484</v>
      </c>
      <c r="I1724" s="5">
        <v>778</v>
      </c>
    </row>
    <row r="1725" spans="1:9" ht="20.100000000000001" customHeight="1" x14ac:dyDescent="0.25">
      <c r="A1725" s="204"/>
      <c r="B1725" s="210"/>
      <c r="C1725" s="210"/>
      <c r="D1725" s="210"/>
      <c r="E1725" s="247" t="s">
        <v>459</v>
      </c>
      <c r="F1725" s="140" t="s">
        <v>109</v>
      </c>
      <c r="G1725" s="3" t="s">
        <v>46</v>
      </c>
      <c r="H1725" s="3" t="s">
        <v>484</v>
      </c>
      <c r="I1725" s="5">
        <v>2596</v>
      </c>
    </row>
    <row r="1726" spans="1:9" ht="20.100000000000001" customHeight="1" x14ac:dyDescent="0.25">
      <c r="A1726" s="204"/>
      <c r="B1726" s="210"/>
      <c r="C1726" s="210"/>
      <c r="D1726" s="211"/>
      <c r="E1726" s="211"/>
      <c r="F1726" s="140" t="s">
        <v>120</v>
      </c>
      <c r="G1726" s="3" t="s">
        <v>46</v>
      </c>
      <c r="H1726" s="3" t="s">
        <v>484</v>
      </c>
      <c r="I1726" s="5">
        <v>167</v>
      </c>
    </row>
    <row r="1727" spans="1:9" ht="20.100000000000001" customHeight="1" x14ac:dyDescent="0.25">
      <c r="A1727" s="204"/>
      <c r="B1727" s="210"/>
      <c r="C1727" s="210"/>
      <c r="D1727" s="241" t="s">
        <v>460</v>
      </c>
      <c r="E1727" s="242"/>
      <c r="F1727" s="140" t="s">
        <v>109</v>
      </c>
      <c r="G1727" s="3" t="s">
        <v>46</v>
      </c>
      <c r="H1727" s="3" t="s">
        <v>484</v>
      </c>
      <c r="I1727" s="5">
        <v>2689</v>
      </c>
    </row>
    <row r="1728" spans="1:9" ht="20.100000000000001" customHeight="1" x14ac:dyDescent="0.25">
      <c r="A1728" s="204"/>
      <c r="B1728" s="210"/>
      <c r="C1728" s="210"/>
      <c r="D1728" s="243"/>
      <c r="E1728" s="244"/>
      <c r="F1728" s="141" t="s">
        <v>22</v>
      </c>
      <c r="G1728" s="3" t="s">
        <v>46</v>
      </c>
      <c r="H1728" s="3" t="s">
        <v>484</v>
      </c>
      <c r="I1728" s="5">
        <v>1590</v>
      </c>
    </row>
    <row r="1729" spans="1:11" ht="20.100000000000001" customHeight="1" x14ac:dyDescent="0.25">
      <c r="A1729" s="205"/>
      <c r="B1729" s="211"/>
      <c r="C1729" s="211"/>
      <c r="D1729" s="263" t="s">
        <v>472</v>
      </c>
      <c r="E1729" s="264"/>
      <c r="F1729" s="140" t="s">
        <v>109</v>
      </c>
      <c r="G1729" s="3" t="s">
        <v>46</v>
      </c>
      <c r="H1729" s="3" t="s">
        <v>484</v>
      </c>
      <c r="I1729" s="5">
        <v>14874</v>
      </c>
    </row>
    <row r="1730" spans="1:11" s="132" customFormat="1" ht="50.1" customHeight="1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K1730"/>
    </row>
    <row r="1731" spans="1:11" ht="20.100000000000001" customHeight="1" x14ac:dyDescent="0.25">
      <c r="A1731" s="203" t="s">
        <v>14</v>
      </c>
      <c r="B1731" s="209" t="s">
        <v>80</v>
      </c>
      <c r="C1731" s="212" t="s">
        <v>106</v>
      </c>
      <c r="D1731" s="241" t="s">
        <v>465</v>
      </c>
      <c r="E1731" s="231"/>
      <c r="F1731" s="140" t="s">
        <v>120</v>
      </c>
      <c r="G1731" s="3" t="s">
        <v>46</v>
      </c>
      <c r="H1731" s="3" t="s">
        <v>484</v>
      </c>
      <c r="I1731" s="5">
        <v>3966</v>
      </c>
    </row>
    <row r="1732" spans="1:11" ht="20.100000000000001" customHeight="1" x14ac:dyDescent="0.25">
      <c r="A1732" s="204"/>
      <c r="B1732" s="210"/>
      <c r="C1732" s="239"/>
      <c r="D1732" s="232"/>
      <c r="E1732" s="233"/>
      <c r="F1732" s="154" t="s">
        <v>462</v>
      </c>
      <c r="G1732" s="3" t="s">
        <v>46</v>
      </c>
      <c r="H1732" s="3" t="s">
        <v>484</v>
      </c>
      <c r="I1732" s="5">
        <v>302</v>
      </c>
    </row>
    <row r="1733" spans="1:11" ht="20.100000000000001" customHeight="1" x14ac:dyDescent="0.25">
      <c r="A1733" s="204"/>
      <c r="B1733" s="210"/>
      <c r="C1733" s="239"/>
      <c r="D1733" s="241" t="s">
        <v>463</v>
      </c>
      <c r="E1733" s="231"/>
      <c r="F1733" s="140" t="s">
        <v>109</v>
      </c>
      <c r="G1733" s="3" t="s">
        <v>46</v>
      </c>
      <c r="H1733" s="3" t="s">
        <v>484</v>
      </c>
      <c r="I1733" s="5">
        <v>7867</v>
      </c>
    </row>
    <row r="1734" spans="1:11" ht="20.100000000000001" customHeight="1" x14ac:dyDescent="0.25">
      <c r="A1734" s="204"/>
      <c r="B1734" s="210"/>
      <c r="C1734" s="239"/>
      <c r="D1734" s="232"/>
      <c r="E1734" s="233"/>
      <c r="F1734" s="140" t="s">
        <v>120</v>
      </c>
      <c r="G1734" s="3" t="s">
        <v>46</v>
      </c>
      <c r="H1734" s="3" t="s">
        <v>484</v>
      </c>
      <c r="I1734" s="5">
        <v>1112</v>
      </c>
    </row>
    <row r="1735" spans="1:11" ht="20.100000000000001" customHeight="1" x14ac:dyDescent="0.25">
      <c r="A1735" s="204"/>
      <c r="B1735" s="210"/>
      <c r="C1735" s="239"/>
      <c r="D1735" s="230" t="s">
        <v>113</v>
      </c>
      <c r="E1735" s="231"/>
      <c r="F1735" s="140" t="s">
        <v>109</v>
      </c>
      <c r="G1735" s="3" t="s">
        <v>46</v>
      </c>
      <c r="H1735" s="3" t="s">
        <v>484</v>
      </c>
      <c r="I1735" s="5">
        <v>152</v>
      </c>
    </row>
    <row r="1736" spans="1:11" ht="20.100000000000001" customHeight="1" x14ac:dyDescent="0.25">
      <c r="A1736" s="204"/>
      <c r="B1736" s="210"/>
      <c r="C1736" s="239"/>
      <c r="D1736" s="232"/>
      <c r="E1736" s="233"/>
      <c r="F1736" s="140" t="s">
        <v>120</v>
      </c>
      <c r="G1736" s="3" t="s">
        <v>46</v>
      </c>
      <c r="H1736" s="3" t="s">
        <v>484</v>
      </c>
      <c r="I1736" s="5">
        <v>29</v>
      </c>
    </row>
    <row r="1737" spans="1:11" ht="20.100000000000001" customHeight="1" x14ac:dyDescent="0.25">
      <c r="A1737" s="204"/>
      <c r="B1737" s="210"/>
      <c r="C1737" s="239"/>
      <c r="D1737" s="241" t="s">
        <v>464</v>
      </c>
      <c r="E1737" s="231"/>
      <c r="F1737" s="140" t="s">
        <v>109</v>
      </c>
      <c r="G1737" s="3" t="s">
        <v>46</v>
      </c>
      <c r="H1737" s="3" t="s">
        <v>484</v>
      </c>
      <c r="I1737" s="5">
        <v>8279</v>
      </c>
    </row>
    <row r="1738" spans="1:11" ht="20.100000000000001" customHeight="1" x14ac:dyDescent="0.25">
      <c r="A1738" s="204"/>
      <c r="B1738" s="210"/>
      <c r="C1738" s="239"/>
      <c r="D1738" s="232"/>
      <c r="E1738" s="233"/>
      <c r="F1738" s="140" t="s">
        <v>120</v>
      </c>
      <c r="G1738" s="3" t="s">
        <v>46</v>
      </c>
      <c r="H1738" s="3" t="s">
        <v>484</v>
      </c>
      <c r="I1738" s="5">
        <v>985</v>
      </c>
    </row>
    <row r="1739" spans="1:11" ht="20.100000000000001" customHeight="1" x14ac:dyDescent="0.25">
      <c r="A1739" s="204"/>
      <c r="B1739" s="210"/>
      <c r="C1739" s="240"/>
      <c r="D1739" s="200" t="s">
        <v>108</v>
      </c>
      <c r="E1739" s="216"/>
      <c r="F1739" s="217"/>
      <c r="G1739" s="3" t="s">
        <v>46</v>
      </c>
      <c r="H1739" s="3" t="s">
        <v>484</v>
      </c>
      <c r="I1739" s="5">
        <v>200</v>
      </c>
    </row>
    <row r="1740" spans="1:11" ht="20.100000000000001" customHeight="1" x14ac:dyDescent="0.25">
      <c r="A1740" s="204"/>
      <c r="B1740" s="211"/>
      <c r="C1740" s="215" t="s">
        <v>119</v>
      </c>
      <c r="D1740" s="216"/>
      <c r="E1740" s="216"/>
      <c r="F1740" s="217"/>
      <c r="G1740" s="3" t="s">
        <v>46</v>
      </c>
      <c r="H1740" s="3" t="s">
        <v>484</v>
      </c>
      <c r="I1740" s="5">
        <v>1280</v>
      </c>
    </row>
    <row r="1741" spans="1:11" ht="20.100000000000001" customHeight="1" x14ac:dyDescent="0.25">
      <c r="A1741" s="204"/>
      <c r="B1741" s="209" t="s">
        <v>223</v>
      </c>
      <c r="C1741" s="209" t="s">
        <v>111</v>
      </c>
      <c r="D1741" s="200" t="s">
        <v>30</v>
      </c>
      <c r="E1741" s="251"/>
      <c r="F1741" s="252"/>
      <c r="G1741" s="3" t="s">
        <v>46</v>
      </c>
      <c r="H1741" s="3" t="s">
        <v>484</v>
      </c>
      <c r="I1741" s="5">
        <v>48115</v>
      </c>
    </row>
    <row r="1742" spans="1:11" ht="20.100000000000001" customHeight="1" x14ac:dyDescent="0.25">
      <c r="A1742" s="204"/>
      <c r="B1742" s="210"/>
      <c r="C1742" s="210"/>
      <c r="D1742" s="230" t="s">
        <v>117</v>
      </c>
      <c r="E1742" s="231"/>
      <c r="F1742" s="108" t="s">
        <v>109</v>
      </c>
      <c r="G1742" s="3" t="s">
        <v>46</v>
      </c>
      <c r="H1742" s="3" t="s">
        <v>484</v>
      </c>
      <c r="I1742" s="5">
        <v>65</v>
      </c>
    </row>
    <row r="1743" spans="1:11" ht="20.100000000000001" customHeight="1" x14ac:dyDescent="0.25">
      <c r="A1743" s="204"/>
      <c r="B1743" s="210"/>
      <c r="C1743" s="210"/>
      <c r="D1743" s="232"/>
      <c r="E1743" s="233"/>
      <c r="F1743" s="108" t="s">
        <v>120</v>
      </c>
      <c r="G1743" s="3" t="s">
        <v>46</v>
      </c>
      <c r="H1743" s="3" t="s">
        <v>484</v>
      </c>
      <c r="I1743" s="5">
        <v>53</v>
      </c>
    </row>
    <row r="1744" spans="1:11" ht="20.100000000000001" customHeight="1" x14ac:dyDescent="0.25">
      <c r="A1744" s="204"/>
      <c r="B1744" s="210"/>
      <c r="C1744" s="210"/>
      <c r="D1744" s="230" t="s">
        <v>116</v>
      </c>
      <c r="E1744" s="203"/>
      <c r="F1744" s="108" t="s">
        <v>109</v>
      </c>
      <c r="G1744" s="3" t="s">
        <v>46</v>
      </c>
      <c r="H1744" s="3" t="s">
        <v>484</v>
      </c>
      <c r="I1744" s="5">
        <v>1682</v>
      </c>
    </row>
    <row r="1745" spans="1:9" ht="20.100000000000001" customHeight="1" x14ac:dyDescent="0.25">
      <c r="A1745" s="204"/>
      <c r="B1745" s="210"/>
      <c r="C1745" s="210"/>
      <c r="D1745" s="278"/>
      <c r="E1745" s="205"/>
      <c r="F1745" s="10" t="s">
        <v>307</v>
      </c>
      <c r="G1745" s="3" t="s">
        <v>46</v>
      </c>
      <c r="H1745" s="3" t="s">
        <v>484</v>
      </c>
      <c r="I1745" s="5">
        <v>594</v>
      </c>
    </row>
    <row r="1746" spans="1:9" ht="20.100000000000001" customHeight="1" x14ac:dyDescent="0.25">
      <c r="A1746" s="204"/>
      <c r="B1746" s="210"/>
      <c r="C1746" s="210"/>
      <c r="D1746" s="230" t="s">
        <v>114</v>
      </c>
      <c r="E1746" s="231"/>
      <c r="F1746" s="108" t="s">
        <v>109</v>
      </c>
      <c r="G1746" s="3" t="s">
        <v>46</v>
      </c>
      <c r="H1746" s="3" t="s">
        <v>484</v>
      </c>
      <c r="I1746" s="5">
        <v>8943</v>
      </c>
    </row>
    <row r="1747" spans="1:9" ht="20.100000000000001" customHeight="1" x14ac:dyDescent="0.25">
      <c r="A1747" s="204"/>
      <c r="B1747" s="210"/>
      <c r="C1747" s="210"/>
      <c r="D1747" s="232"/>
      <c r="E1747" s="233"/>
      <c r="F1747" s="108" t="s">
        <v>120</v>
      </c>
      <c r="G1747" s="3" t="s">
        <v>46</v>
      </c>
      <c r="H1747" s="3" t="s">
        <v>484</v>
      </c>
      <c r="I1747" s="5">
        <v>3596</v>
      </c>
    </row>
    <row r="1748" spans="1:9" ht="20.100000000000001" customHeight="1" x14ac:dyDescent="0.25">
      <c r="A1748" s="204"/>
      <c r="B1748" s="210"/>
      <c r="C1748" s="210"/>
      <c r="D1748" s="209" t="s">
        <v>107</v>
      </c>
      <c r="E1748" s="209" t="s">
        <v>112</v>
      </c>
      <c r="F1748" s="140" t="s">
        <v>109</v>
      </c>
      <c r="G1748" s="3" t="s">
        <v>46</v>
      </c>
      <c r="H1748" s="3" t="s">
        <v>484</v>
      </c>
      <c r="I1748" s="5">
        <v>2718</v>
      </c>
    </row>
    <row r="1749" spans="1:9" ht="20.100000000000001" customHeight="1" x14ac:dyDescent="0.25">
      <c r="A1749" s="204"/>
      <c r="B1749" s="210"/>
      <c r="C1749" s="210"/>
      <c r="D1749" s="210"/>
      <c r="E1749" s="214"/>
      <c r="F1749" s="140" t="s">
        <v>120</v>
      </c>
      <c r="G1749" s="3" t="s">
        <v>46</v>
      </c>
      <c r="H1749" s="3" t="s">
        <v>484</v>
      </c>
      <c r="I1749" s="5">
        <v>480</v>
      </c>
    </row>
    <row r="1750" spans="1:9" ht="20.100000000000001" customHeight="1" x14ac:dyDescent="0.25">
      <c r="A1750" s="204"/>
      <c r="B1750" s="210"/>
      <c r="C1750" s="210"/>
      <c r="D1750" s="210"/>
      <c r="E1750" s="247" t="s">
        <v>459</v>
      </c>
      <c r="F1750" s="140" t="s">
        <v>109</v>
      </c>
      <c r="G1750" s="3" t="s">
        <v>46</v>
      </c>
      <c r="H1750" s="3" t="s">
        <v>484</v>
      </c>
      <c r="I1750" s="5">
        <v>1576</v>
      </c>
    </row>
    <row r="1751" spans="1:9" ht="20.100000000000001" customHeight="1" x14ac:dyDescent="0.25">
      <c r="A1751" s="204"/>
      <c r="B1751" s="210"/>
      <c r="C1751" s="210"/>
      <c r="D1751" s="211"/>
      <c r="E1751" s="211"/>
      <c r="F1751" s="140" t="s">
        <v>120</v>
      </c>
      <c r="G1751" s="3" t="s">
        <v>46</v>
      </c>
      <c r="H1751" s="3" t="s">
        <v>484</v>
      </c>
      <c r="I1751" s="5">
        <v>101</v>
      </c>
    </row>
    <row r="1752" spans="1:9" ht="20.100000000000001" customHeight="1" x14ac:dyDescent="0.25">
      <c r="A1752" s="204"/>
      <c r="B1752" s="210"/>
      <c r="C1752" s="210"/>
      <c r="D1752" s="241" t="s">
        <v>460</v>
      </c>
      <c r="E1752" s="242"/>
      <c r="F1752" s="140" t="s">
        <v>109</v>
      </c>
      <c r="G1752" s="3" t="s">
        <v>46</v>
      </c>
      <c r="H1752" s="3" t="s">
        <v>484</v>
      </c>
      <c r="I1752" s="5">
        <v>1873</v>
      </c>
    </row>
    <row r="1753" spans="1:9" ht="20.100000000000001" customHeight="1" x14ac:dyDescent="0.25">
      <c r="A1753" s="204"/>
      <c r="B1753" s="210"/>
      <c r="C1753" s="210"/>
      <c r="D1753" s="249"/>
      <c r="E1753" s="250"/>
      <c r="F1753" s="141" t="s">
        <v>22</v>
      </c>
      <c r="G1753" s="3" t="s">
        <v>46</v>
      </c>
      <c r="H1753" s="3" t="s">
        <v>484</v>
      </c>
      <c r="I1753" s="5">
        <v>1134</v>
      </c>
    </row>
    <row r="1754" spans="1:9" ht="20.100000000000001" customHeight="1" x14ac:dyDescent="0.25">
      <c r="A1754" s="204"/>
      <c r="B1754" s="210"/>
      <c r="C1754" s="210"/>
      <c r="D1754" s="241" t="s">
        <v>465</v>
      </c>
      <c r="E1754" s="242"/>
      <c r="F1754" s="140" t="s">
        <v>109</v>
      </c>
      <c r="G1754" s="3" t="s">
        <v>46</v>
      </c>
      <c r="H1754" s="3" t="s">
        <v>484</v>
      </c>
      <c r="I1754" s="5">
        <v>9485</v>
      </c>
    </row>
    <row r="1755" spans="1:9" ht="20.100000000000001" customHeight="1" x14ac:dyDescent="0.25">
      <c r="A1755" s="204"/>
      <c r="B1755" s="210"/>
      <c r="C1755" s="210"/>
      <c r="D1755" s="249"/>
      <c r="E1755" s="250"/>
      <c r="F1755" s="141" t="s">
        <v>22</v>
      </c>
      <c r="G1755" s="3" t="s">
        <v>46</v>
      </c>
      <c r="H1755" s="3" t="s">
        <v>484</v>
      </c>
      <c r="I1755" s="5">
        <v>2502</v>
      </c>
    </row>
    <row r="1756" spans="1:9" ht="20.100000000000001" customHeight="1" x14ac:dyDescent="0.25">
      <c r="A1756" s="204"/>
      <c r="B1756" s="210"/>
      <c r="C1756" s="210"/>
      <c r="D1756" s="243"/>
      <c r="E1756" s="244"/>
      <c r="F1756" s="154" t="s">
        <v>462</v>
      </c>
      <c r="G1756" s="3" t="s">
        <v>46</v>
      </c>
      <c r="H1756" s="3" t="s">
        <v>484</v>
      </c>
      <c r="I1756" s="5">
        <v>180</v>
      </c>
    </row>
    <row r="1757" spans="1:9" ht="20.100000000000001" customHeight="1" x14ac:dyDescent="0.25">
      <c r="A1757" s="204"/>
      <c r="B1757" s="210"/>
      <c r="C1757" s="210"/>
      <c r="D1757" s="241" t="s">
        <v>463</v>
      </c>
      <c r="E1757" s="231"/>
      <c r="F1757" s="140" t="s">
        <v>109</v>
      </c>
      <c r="G1757" s="3" t="s">
        <v>46</v>
      </c>
      <c r="H1757" s="3" t="s">
        <v>484</v>
      </c>
      <c r="I1757" s="5">
        <v>5891</v>
      </c>
    </row>
    <row r="1758" spans="1:9" ht="20.100000000000001" customHeight="1" x14ac:dyDescent="0.25">
      <c r="A1758" s="204"/>
      <c r="B1758" s="210"/>
      <c r="C1758" s="210"/>
      <c r="D1758" s="232"/>
      <c r="E1758" s="233"/>
      <c r="F1758" s="140" t="s">
        <v>120</v>
      </c>
      <c r="G1758" s="3" t="s">
        <v>46</v>
      </c>
      <c r="H1758" s="3" t="s">
        <v>484</v>
      </c>
      <c r="I1758" s="5">
        <v>791</v>
      </c>
    </row>
    <row r="1759" spans="1:9" ht="20.100000000000001" customHeight="1" x14ac:dyDescent="0.25">
      <c r="A1759" s="204"/>
      <c r="B1759" s="210"/>
      <c r="C1759" s="210"/>
      <c r="D1759" s="230" t="s">
        <v>113</v>
      </c>
      <c r="E1759" s="231"/>
      <c r="F1759" s="140" t="s">
        <v>109</v>
      </c>
      <c r="G1759" s="3" t="s">
        <v>46</v>
      </c>
      <c r="H1759" s="3" t="s">
        <v>484</v>
      </c>
      <c r="I1759" s="5">
        <v>70</v>
      </c>
    </row>
    <row r="1760" spans="1:9" ht="20.100000000000001" customHeight="1" x14ac:dyDescent="0.25">
      <c r="A1760" s="204"/>
      <c r="B1760" s="210"/>
      <c r="C1760" s="210"/>
      <c r="D1760" s="232"/>
      <c r="E1760" s="233"/>
      <c r="F1760" s="140" t="s">
        <v>120</v>
      </c>
      <c r="G1760" s="3" t="s">
        <v>46</v>
      </c>
      <c r="H1760" s="3" t="s">
        <v>484</v>
      </c>
      <c r="I1760" s="5">
        <v>16</v>
      </c>
    </row>
    <row r="1761" spans="1:11" ht="20.100000000000001" customHeight="1" x14ac:dyDescent="0.25">
      <c r="A1761" s="204"/>
      <c r="B1761" s="210"/>
      <c r="C1761" s="210"/>
      <c r="D1761" s="241" t="s">
        <v>464</v>
      </c>
      <c r="E1761" s="231"/>
      <c r="F1761" s="140" t="s">
        <v>109</v>
      </c>
      <c r="G1761" s="3" t="s">
        <v>46</v>
      </c>
      <c r="H1761" s="3" t="s">
        <v>484</v>
      </c>
      <c r="I1761" s="5">
        <v>5628</v>
      </c>
    </row>
    <row r="1762" spans="1:11" ht="20.100000000000001" customHeight="1" x14ac:dyDescent="0.25">
      <c r="A1762" s="204"/>
      <c r="B1762" s="210"/>
      <c r="C1762" s="210"/>
      <c r="D1762" s="232"/>
      <c r="E1762" s="233"/>
      <c r="F1762" s="140" t="s">
        <v>120</v>
      </c>
      <c r="G1762" s="3" t="s">
        <v>46</v>
      </c>
      <c r="H1762" s="3" t="s">
        <v>484</v>
      </c>
      <c r="I1762" s="5">
        <v>616</v>
      </c>
    </row>
    <row r="1763" spans="1:11" ht="20.100000000000001" customHeight="1" x14ac:dyDescent="0.25">
      <c r="A1763" s="204"/>
      <c r="B1763" s="210"/>
      <c r="C1763" s="211"/>
      <c r="D1763" s="200" t="s">
        <v>108</v>
      </c>
      <c r="E1763" s="216"/>
      <c r="F1763" s="217"/>
      <c r="G1763" s="3" t="s">
        <v>46</v>
      </c>
      <c r="H1763" s="3" t="s">
        <v>484</v>
      </c>
      <c r="I1763" s="5">
        <v>121</v>
      </c>
    </row>
    <row r="1764" spans="1:11" ht="20.100000000000001" customHeight="1" x14ac:dyDescent="0.25">
      <c r="A1764" s="204"/>
      <c r="B1764" s="211"/>
      <c r="C1764" s="215" t="s">
        <v>119</v>
      </c>
      <c r="D1764" s="216"/>
      <c r="E1764" s="216"/>
      <c r="F1764" s="217"/>
      <c r="G1764" s="3" t="s">
        <v>46</v>
      </c>
      <c r="H1764" s="3" t="s">
        <v>484</v>
      </c>
      <c r="I1764" s="5">
        <v>833</v>
      </c>
    </row>
    <row r="1765" spans="1:11" ht="20.100000000000001" customHeight="1" x14ac:dyDescent="0.25">
      <c r="A1765" s="205"/>
      <c r="B1765" s="108" t="s">
        <v>81</v>
      </c>
      <c r="C1765" s="108" t="s">
        <v>111</v>
      </c>
      <c r="D1765" s="200" t="s">
        <v>30</v>
      </c>
      <c r="E1765" s="251"/>
      <c r="F1765" s="252"/>
      <c r="G1765" s="3" t="s">
        <v>46</v>
      </c>
      <c r="H1765" s="3" t="s">
        <v>484</v>
      </c>
      <c r="I1765" s="5">
        <v>45879</v>
      </c>
    </row>
    <row r="1766" spans="1:11" s="132" customFormat="1" ht="50.1" customHeight="1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K1766"/>
    </row>
    <row r="1767" spans="1:11" ht="20.100000000000001" customHeight="1" x14ac:dyDescent="0.25">
      <c r="A1767" s="203" t="s">
        <v>14</v>
      </c>
      <c r="B1767" s="209" t="s">
        <v>81</v>
      </c>
      <c r="C1767" s="209" t="s">
        <v>111</v>
      </c>
      <c r="D1767" s="230" t="s">
        <v>117</v>
      </c>
      <c r="E1767" s="231"/>
      <c r="F1767" s="108" t="s">
        <v>109</v>
      </c>
      <c r="G1767" s="3" t="s">
        <v>46</v>
      </c>
      <c r="H1767" s="3" t="s">
        <v>484</v>
      </c>
      <c r="I1767" s="5">
        <v>55</v>
      </c>
    </row>
    <row r="1768" spans="1:11" ht="20.100000000000001" customHeight="1" x14ac:dyDescent="0.25">
      <c r="A1768" s="204"/>
      <c r="B1768" s="210"/>
      <c r="C1768" s="210"/>
      <c r="D1768" s="232"/>
      <c r="E1768" s="233"/>
      <c r="F1768" s="108" t="s">
        <v>120</v>
      </c>
      <c r="G1768" s="3" t="s">
        <v>46</v>
      </c>
      <c r="H1768" s="3" t="s">
        <v>484</v>
      </c>
      <c r="I1768" s="5">
        <v>41</v>
      </c>
    </row>
    <row r="1769" spans="1:11" ht="20.100000000000001" customHeight="1" x14ac:dyDescent="0.25">
      <c r="A1769" s="204"/>
      <c r="B1769" s="210"/>
      <c r="C1769" s="210"/>
      <c r="D1769" s="230" t="s">
        <v>116</v>
      </c>
      <c r="E1769" s="231"/>
      <c r="F1769" s="108" t="s">
        <v>109</v>
      </c>
      <c r="G1769" s="3" t="s">
        <v>46</v>
      </c>
      <c r="H1769" s="3" t="s">
        <v>484</v>
      </c>
      <c r="I1769" s="5">
        <v>1292</v>
      </c>
    </row>
    <row r="1770" spans="1:11" ht="20.100000000000001" customHeight="1" x14ac:dyDescent="0.25">
      <c r="A1770" s="204"/>
      <c r="B1770" s="210"/>
      <c r="C1770" s="210"/>
      <c r="D1770" s="232"/>
      <c r="E1770" s="233"/>
      <c r="F1770" s="108" t="s">
        <v>120</v>
      </c>
      <c r="G1770" s="3" t="s">
        <v>46</v>
      </c>
      <c r="H1770" s="3" t="s">
        <v>484</v>
      </c>
      <c r="I1770" s="5">
        <v>429</v>
      </c>
    </row>
    <row r="1771" spans="1:11" ht="20.100000000000001" customHeight="1" x14ac:dyDescent="0.25">
      <c r="A1771" s="204"/>
      <c r="B1771" s="210"/>
      <c r="C1771" s="210"/>
      <c r="D1771" s="230" t="s">
        <v>114</v>
      </c>
      <c r="E1771" s="231"/>
      <c r="F1771" s="108" t="s">
        <v>109</v>
      </c>
      <c r="G1771" s="3" t="s">
        <v>46</v>
      </c>
      <c r="H1771" s="3" t="s">
        <v>484</v>
      </c>
      <c r="I1771" s="5">
        <v>7319</v>
      </c>
    </row>
    <row r="1772" spans="1:11" ht="20.100000000000001" customHeight="1" x14ac:dyDescent="0.25">
      <c r="A1772" s="204"/>
      <c r="B1772" s="210"/>
      <c r="C1772" s="210"/>
      <c r="D1772" s="232"/>
      <c r="E1772" s="233"/>
      <c r="F1772" s="108" t="s">
        <v>120</v>
      </c>
      <c r="G1772" s="3" t="s">
        <v>46</v>
      </c>
      <c r="H1772" s="3" t="s">
        <v>484</v>
      </c>
      <c r="I1772" s="5">
        <v>2861</v>
      </c>
    </row>
    <row r="1773" spans="1:11" ht="20.100000000000001" customHeight="1" x14ac:dyDescent="0.25">
      <c r="A1773" s="204"/>
      <c r="B1773" s="210"/>
      <c r="C1773" s="210"/>
      <c r="D1773" s="209" t="s">
        <v>107</v>
      </c>
      <c r="E1773" s="209" t="s">
        <v>112</v>
      </c>
      <c r="F1773" s="140" t="s">
        <v>109</v>
      </c>
      <c r="G1773" s="3" t="s">
        <v>46</v>
      </c>
      <c r="H1773" s="3" t="s">
        <v>484</v>
      </c>
      <c r="I1773" s="5">
        <v>2433</v>
      </c>
    </row>
    <row r="1774" spans="1:11" ht="20.100000000000001" customHeight="1" x14ac:dyDescent="0.25">
      <c r="A1774" s="204"/>
      <c r="B1774" s="210"/>
      <c r="C1774" s="210"/>
      <c r="D1774" s="210"/>
      <c r="E1774" s="214"/>
      <c r="F1774" s="140" t="s">
        <v>120</v>
      </c>
      <c r="G1774" s="3" t="s">
        <v>46</v>
      </c>
      <c r="H1774" s="3" t="s">
        <v>484</v>
      </c>
      <c r="I1774" s="5">
        <v>531</v>
      </c>
    </row>
    <row r="1775" spans="1:11" ht="20.100000000000001" customHeight="1" x14ac:dyDescent="0.25">
      <c r="A1775" s="204"/>
      <c r="B1775" s="210"/>
      <c r="C1775" s="210"/>
      <c r="D1775" s="210"/>
      <c r="E1775" s="247" t="s">
        <v>459</v>
      </c>
      <c r="F1775" s="140" t="s">
        <v>109</v>
      </c>
      <c r="G1775" s="3" t="s">
        <v>46</v>
      </c>
      <c r="H1775" s="3" t="s">
        <v>484</v>
      </c>
      <c r="I1775" s="5">
        <v>1241</v>
      </c>
    </row>
    <row r="1776" spans="1:11" ht="20.100000000000001" customHeight="1" x14ac:dyDescent="0.25">
      <c r="A1776" s="204"/>
      <c r="B1776" s="210"/>
      <c r="C1776" s="210"/>
      <c r="D1776" s="211"/>
      <c r="E1776" s="211"/>
      <c r="F1776" s="140" t="s">
        <v>120</v>
      </c>
      <c r="G1776" s="3" t="s">
        <v>46</v>
      </c>
      <c r="H1776" s="3" t="s">
        <v>484</v>
      </c>
      <c r="I1776" s="5">
        <v>78</v>
      </c>
    </row>
    <row r="1777" spans="1:9" ht="20.100000000000001" customHeight="1" x14ac:dyDescent="0.25">
      <c r="A1777" s="204"/>
      <c r="B1777" s="210"/>
      <c r="C1777" s="210"/>
      <c r="D1777" s="241" t="s">
        <v>460</v>
      </c>
      <c r="E1777" s="242"/>
      <c r="F1777" s="140" t="s">
        <v>109</v>
      </c>
      <c r="G1777" s="3" t="s">
        <v>46</v>
      </c>
      <c r="H1777" s="3" t="s">
        <v>484</v>
      </c>
      <c r="I1777" s="5">
        <v>2178</v>
      </c>
    </row>
    <row r="1778" spans="1:9" ht="20.100000000000001" customHeight="1" x14ac:dyDescent="0.25">
      <c r="A1778" s="204"/>
      <c r="B1778" s="210"/>
      <c r="C1778" s="210"/>
      <c r="D1778" s="249"/>
      <c r="E1778" s="250"/>
      <c r="F1778" s="141" t="s">
        <v>22</v>
      </c>
      <c r="G1778" s="3" t="s">
        <v>46</v>
      </c>
      <c r="H1778" s="3" t="s">
        <v>484</v>
      </c>
      <c r="I1778" s="5">
        <v>1066</v>
      </c>
    </row>
    <row r="1779" spans="1:9" ht="20.100000000000001" customHeight="1" x14ac:dyDescent="0.25">
      <c r="A1779" s="204"/>
      <c r="B1779" s="210"/>
      <c r="C1779" s="210"/>
      <c r="D1779" s="241" t="s">
        <v>465</v>
      </c>
      <c r="E1779" s="242"/>
      <c r="F1779" s="140" t="s">
        <v>109</v>
      </c>
      <c r="G1779" s="3" t="s">
        <v>46</v>
      </c>
      <c r="H1779" s="3" t="s">
        <v>484</v>
      </c>
      <c r="I1779" s="5">
        <v>9720</v>
      </c>
    </row>
    <row r="1780" spans="1:9" ht="20.100000000000001" customHeight="1" x14ac:dyDescent="0.25">
      <c r="A1780" s="204"/>
      <c r="B1780" s="210"/>
      <c r="C1780" s="210"/>
      <c r="D1780" s="249"/>
      <c r="E1780" s="250"/>
      <c r="F1780" s="141" t="s">
        <v>22</v>
      </c>
      <c r="G1780" s="3" t="s">
        <v>46</v>
      </c>
      <c r="H1780" s="3" t="s">
        <v>484</v>
      </c>
      <c r="I1780" s="5">
        <v>2428</v>
      </c>
    </row>
    <row r="1781" spans="1:9" ht="20.100000000000001" customHeight="1" x14ac:dyDescent="0.25">
      <c r="A1781" s="204"/>
      <c r="B1781" s="210"/>
      <c r="C1781" s="210"/>
      <c r="D1781" s="243"/>
      <c r="E1781" s="244"/>
      <c r="F1781" s="154" t="s">
        <v>462</v>
      </c>
      <c r="G1781" s="3" t="s">
        <v>46</v>
      </c>
      <c r="H1781" s="3" t="s">
        <v>484</v>
      </c>
      <c r="I1781" s="5">
        <v>188</v>
      </c>
    </row>
    <row r="1782" spans="1:9" ht="20.100000000000001" customHeight="1" x14ac:dyDescent="0.25">
      <c r="A1782" s="204"/>
      <c r="B1782" s="210"/>
      <c r="C1782" s="210"/>
      <c r="D1782" s="241" t="s">
        <v>463</v>
      </c>
      <c r="E1782" s="231"/>
      <c r="F1782" s="140" t="s">
        <v>109</v>
      </c>
      <c r="G1782" s="3" t="s">
        <v>46</v>
      </c>
      <c r="H1782" s="3" t="s">
        <v>484</v>
      </c>
      <c r="I1782" s="5">
        <v>6473</v>
      </c>
    </row>
    <row r="1783" spans="1:9" ht="20.100000000000001" customHeight="1" x14ac:dyDescent="0.25">
      <c r="A1783" s="204"/>
      <c r="B1783" s="210"/>
      <c r="C1783" s="210"/>
      <c r="D1783" s="232"/>
      <c r="E1783" s="233"/>
      <c r="F1783" s="140" t="s">
        <v>120</v>
      </c>
      <c r="G1783" s="3" t="s">
        <v>46</v>
      </c>
      <c r="H1783" s="3" t="s">
        <v>484</v>
      </c>
      <c r="I1783" s="5">
        <v>436</v>
      </c>
    </row>
    <row r="1784" spans="1:9" ht="20.100000000000001" customHeight="1" x14ac:dyDescent="0.25">
      <c r="A1784" s="204"/>
      <c r="B1784" s="210"/>
      <c r="C1784" s="210"/>
      <c r="D1784" s="230" t="s">
        <v>113</v>
      </c>
      <c r="E1784" s="231"/>
      <c r="F1784" s="140" t="s">
        <v>109</v>
      </c>
      <c r="G1784" s="3" t="s">
        <v>46</v>
      </c>
      <c r="H1784" s="3" t="s">
        <v>484</v>
      </c>
      <c r="I1784" s="5">
        <v>126</v>
      </c>
    </row>
    <row r="1785" spans="1:9" ht="20.100000000000001" customHeight="1" x14ac:dyDescent="0.25">
      <c r="A1785" s="204"/>
      <c r="B1785" s="210"/>
      <c r="C1785" s="210"/>
      <c r="D1785" s="232"/>
      <c r="E1785" s="233"/>
      <c r="F1785" s="140" t="s">
        <v>120</v>
      </c>
      <c r="G1785" s="3" t="s">
        <v>46</v>
      </c>
      <c r="H1785" s="3" t="s">
        <v>484</v>
      </c>
      <c r="I1785" s="5">
        <v>29</v>
      </c>
    </row>
    <row r="1786" spans="1:9" ht="20.100000000000001" customHeight="1" x14ac:dyDescent="0.25">
      <c r="A1786" s="204"/>
      <c r="B1786" s="210"/>
      <c r="C1786" s="210"/>
      <c r="D1786" s="241" t="s">
        <v>464</v>
      </c>
      <c r="E1786" s="231"/>
      <c r="F1786" s="140" t="s">
        <v>109</v>
      </c>
      <c r="G1786" s="3" t="s">
        <v>46</v>
      </c>
      <c r="H1786" s="3" t="s">
        <v>484</v>
      </c>
      <c r="I1786" s="5">
        <v>6385</v>
      </c>
    </row>
    <row r="1787" spans="1:9" ht="20.100000000000001" customHeight="1" x14ac:dyDescent="0.25">
      <c r="A1787" s="204"/>
      <c r="B1787" s="210"/>
      <c r="C1787" s="210"/>
      <c r="D1787" s="232"/>
      <c r="E1787" s="233"/>
      <c r="F1787" s="140" t="s">
        <v>120</v>
      </c>
      <c r="G1787" s="3" t="s">
        <v>46</v>
      </c>
      <c r="H1787" s="3" t="s">
        <v>484</v>
      </c>
      <c r="I1787" s="5">
        <v>507</v>
      </c>
    </row>
    <row r="1788" spans="1:9" ht="20.100000000000001" customHeight="1" x14ac:dyDescent="0.25">
      <c r="A1788" s="204"/>
      <c r="B1788" s="210"/>
      <c r="C1788" s="211"/>
      <c r="D1788" s="200" t="s">
        <v>108</v>
      </c>
      <c r="E1788" s="216"/>
      <c r="F1788" s="217"/>
      <c r="G1788" s="3" t="s">
        <v>46</v>
      </c>
      <c r="H1788" s="3" t="s">
        <v>484</v>
      </c>
      <c r="I1788" s="5">
        <v>63</v>
      </c>
    </row>
    <row r="1789" spans="1:9" ht="20.100000000000001" customHeight="1" x14ac:dyDescent="0.25">
      <c r="A1789" s="204"/>
      <c r="B1789" s="211"/>
      <c r="C1789" s="215" t="s">
        <v>119</v>
      </c>
      <c r="D1789" s="216"/>
      <c r="E1789" s="216"/>
      <c r="F1789" s="217"/>
      <c r="G1789" s="3" t="s">
        <v>46</v>
      </c>
      <c r="H1789" s="3" t="s">
        <v>484</v>
      </c>
      <c r="I1789" s="5">
        <v>812</v>
      </c>
    </row>
    <row r="1790" spans="1:9" ht="20.100000000000001" customHeight="1" x14ac:dyDescent="0.25">
      <c r="A1790" s="204"/>
      <c r="B1790" s="209" t="s">
        <v>118</v>
      </c>
      <c r="C1790" s="209" t="s">
        <v>111</v>
      </c>
      <c r="D1790" s="200" t="s">
        <v>30</v>
      </c>
      <c r="E1790" s="251"/>
      <c r="F1790" s="252"/>
      <c r="G1790" s="3" t="s">
        <v>46</v>
      </c>
      <c r="H1790" s="3" t="s">
        <v>484</v>
      </c>
      <c r="I1790" s="5">
        <v>55915</v>
      </c>
    </row>
    <row r="1791" spans="1:9" ht="20.100000000000001" customHeight="1" x14ac:dyDescent="0.25">
      <c r="A1791" s="204"/>
      <c r="B1791" s="210"/>
      <c r="C1791" s="210"/>
      <c r="D1791" s="230" t="s">
        <v>117</v>
      </c>
      <c r="E1791" s="231"/>
      <c r="F1791" s="108" t="s">
        <v>109</v>
      </c>
      <c r="G1791" s="3" t="s">
        <v>46</v>
      </c>
      <c r="H1791" s="3" t="s">
        <v>484</v>
      </c>
      <c r="I1791" s="5">
        <v>59</v>
      </c>
    </row>
    <row r="1792" spans="1:9" ht="20.100000000000001" customHeight="1" x14ac:dyDescent="0.25">
      <c r="A1792" s="204"/>
      <c r="B1792" s="210"/>
      <c r="C1792" s="210"/>
      <c r="D1792" s="232"/>
      <c r="E1792" s="233"/>
      <c r="F1792" s="108" t="s">
        <v>120</v>
      </c>
      <c r="G1792" s="3" t="s">
        <v>46</v>
      </c>
      <c r="H1792" s="3" t="s">
        <v>484</v>
      </c>
      <c r="I1792" s="5">
        <v>56</v>
      </c>
    </row>
    <row r="1793" spans="1:11" ht="20.100000000000001" customHeight="1" x14ac:dyDescent="0.25">
      <c r="A1793" s="204"/>
      <c r="B1793" s="210"/>
      <c r="C1793" s="210"/>
      <c r="D1793" s="230" t="s">
        <v>116</v>
      </c>
      <c r="E1793" s="231"/>
      <c r="F1793" s="108" t="s">
        <v>109</v>
      </c>
      <c r="G1793" s="3" t="s">
        <v>46</v>
      </c>
      <c r="H1793" s="3" t="s">
        <v>484</v>
      </c>
      <c r="I1793" s="5">
        <v>1552</v>
      </c>
    </row>
    <row r="1794" spans="1:11" ht="20.100000000000001" customHeight="1" x14ac:dyDescent="0.25">
      <c r="A1794" s="204"/>
      <c r="B1794" s="210"/>
      <c r="C1794" s="210"/>
      <c r="D1794" s="232"/>
      <c r="E1794" s="233"/>
      <c r="F1794" s="108" t="s">
        <v>120</v>
      </c>
      <c r="G1794" s="3" t="s">
        <v>46</v>
      </c>
      <c r="H1794" s="3" t="s">
        <v>484</v>
      </c>
      <c r="I1794" s="5">
        <v>558</v>
      </c>
    </row>
    <row r="1795" spans="1:11" ht="20.100000000000001" customHeight="1" x14ac:dyDescent="0.25">
      <c r="A1795" s="204"/>
      <c r="B1795" s="210"/>
      <c r="C1795" s="210"/>
      <c r="D1795" s="230" t="s">
        <v>114</v>
      </c>
      <c r="E1795" s="231"/>
      <c r="F1795" s="108" t="s">
        <v>109</v>
      </c>
      <c r="G1795" s="3" t="s">
        <v>46</v>
      </c>
      <c r="H1795" s="3" t="s">
        <v>484</v>
      </c>
      <c r="I1795" s="5">
        <v>9431</v>
      </c>
    </row>
    <row r="1796" spans="1:11" ht="20.100000000000001" customHeight="1" x14ac:dyDescent="0.25">
      <c r="A1796" s="204"/>
      <c r="B1796" s="210"/>
      <c r="C1796" s="210"/>
      <c r="D1796" s="232"/>
      <c r="E1796" s="233"/>
      <c r="F1796" s="108" t="s">
        <v>120</v>
      </c>
      <c r="G1796" s="3" t="s">
        <v>46</v>
      </c>
      <c r="H1796" s="3" t="s">
        <v>484</v>
      </c>
      <c r="I1796" s="5">
        <v>3915</v>
      </c>
    </row>
    <row r="1797" spans="1:11" ht="20.100000000000001" customHeight="1" x14ac:dyDescent="0.25">
      <c r="A1797" s="204"/>
      <c r="B1797" s="210"/>
      <c r="C1797" s="210"/>
      <c r="D1797" s="209" t="s">
        <v>107</v>
      </c>
      <c r="E1797" s="209" t="s">
        <v>112</v>
      </c>
      <c r="F1797" s="140" t="s">
        <v>109</v>
      </c>
      <c r="G1797" s="3" t="s">
        <v>46</v>
      </c>
      <c r="H1797" s="3" t="s">
        <v>484</v>
      </c>
      <c r="I1797" s="5">
        <v>3376</v>
      </c>
    </row>
    <row r="1798" spans="1:11" ht="20.100000000000001" customHeight="1" x14ac:dyDescent="0.25">
      <c r="A1798" s="204"/>
      <c r="B1798" s="210"/>
      <c r="C1798" s="210"/>
      <c r="D1798" s="210"/>
      <c r="E1798" s="214"/>
      <c r="F1798" s="140" t="s">
        <v>120</v>
      </c>
      <c r="G1798" s="3" t="s">
        <v>46</v>
      </c>
      <c r="H1798" s="3" t="s">
        <v>484</v>
      </c>
      <c r="I1798" s="5">
        <v>536</v>
      </c>
    </row>
    <row r="1799" spans="1:11" ht="20.100000000000001" customHeight="1" x14ac:dyDescent="0.25">
      <c r="A1799" s="204"/>
      <c r="B1799" s="210"/>
      <c r="C1799" s="210"/>
      <c r="D1799" s="210"/>
      <c r="E1799" s="247" t="s">
        <v>459</v>
      </c>
      <c r="F1799" s="140" t="s">
        <v>109</v>
      </c>
      <c r="G1799" s="3" t="s">
        <v>46</v>
      </c>
      <c r="H1799" s="3" t="s">
        <v>484</v>
      </c>
      <c r="I1799" s="5">
        <v>1579</v>
      </c>
    </row>
    <row r="1800" spans="1:11" ht="20.100000000000001" customHeight="1" x14ac:dyDescent="0.25">
      <c r="A1800" s="204"/>
      <c r="B1800" s="210"/>
      <c r="C1800" s="210"/>
      <c r="D1800" s="211"/>
      <c r="E1800" s="211"/>
      <c r="F1800" s="140" t="s">
        <v>120</v>
      </c>
      <c r="G1800" s="3" t="s">
        <v>46</v>
      </c>
      <c r="H1800" s="3" t="s">
        <v>484</v>
      </c>
      <c r="I1800" s="5">
        <v>91</v>
      </c>
    </row>
    <row r="1801" spans="1:11" ht="20.100000000000001" customHeight="1" x14ac:dyDescent="0.25">
      <c r="A1801" s="205"/>
      <c r="B1801" s="211"/>
      <c r="C1801" s="211"/>
      <c r="D1801" s="263" t="s">
        <v>473</v>
      </c>
      <c r="E1801" s="264"/>
      <c r="F1801" s="140" t="s">
        <v>109</v>
      </c>
      <c r="G1801" s="3" t="s">
        <v>46</v>
      </c>
      <c r="H1801" s="3" t="s">
        <v>484</v>
      </c>
      <c r="I1801" s="5">
        <v>1674</v>
      </c>
    </row>
    <row r="1802" spans="1:11" s="132" customFormat="1" ht="50.1" customHeight="1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K1802"/>
    </row>
    <row r="1803" spans="1:11" ht="20.100000000000001" customHeight="1" x14ac:dyDescent="0.25">
      <c r="A1803" s="203" t="s">
        <v>14</v>
      </c>
      <c r="B1803" s="209" t="s">
        <v>118</v>
      </c>
      <c r="C1803" s="212" t="s">
        <v>106</v>
      </c>
      <c r="D1803" s="265" t="s">
        <v>460</v>
      </c>
      <c r="E1803" s="266"/>
      <c r="F1803" s="140" t="s">
        <v>120</v>
      </c>
      <c r="G1803" s="3" t="s">
        <v>46</v>
      </c>
      <c r="H1803" s="3" t="s">
        <v>484</v>
      </c>
      <c r="I1803" s="5">
        <v>979</v>
      </c>
    </row>
    <row r="1804" spans="1:11" ht="20.100000000000001" customHeight="1" x14ac:dyDescent="0.25">
      <c r="A1804" s="204"/>
      <c r="B1804" s="210"/>
      <c r="C1804" s="239"/>
      <c r="D1804" s="241" t="s">
        <v>465</v>
      </c>
      <c r="E1804" s="242"/>
      <c r="F1804" s="140" t="s">
        <v>109</v>
      </c>
      <c r="G1804" s="3" t="s">
        <v>46</v>
      </c>
      <c r="H1804" s="3" t="s">
        <v>484</v>
      </c>
      <c r="I1804" s="5">
        <v>12709</v>
      </c>
    </row>
    <row r="1805" spans="1:11" ht="20.100000000000001" customHeight="1" x14ac:dyDescent="0.25">
      <c r="A1805" s="204"/>
      <c r="B1805" s="210"/>
      <c r="C1805" s="239"/>
      <c r="D1805" s="249"/>
      <c r="E1805" s="250"/>
      <c r="F1805" s="141" t="s">
        <v>22</v>
      </c>
      <c r="G1805" s="3" t="s">
        <v>46</v>
      </c>
      <c r="H1805" s="3" t="s">
        <v>484</v>
      </c>
      <c r="I1805" s="5">
        <v>2989</v>
      </c>
    </row>
    <row r="1806" spans="1:11" ht="20.100000000000001" customHeight="1" x14ac:dyDescent="0.25">
      <c r="A1806" s="204"/>
      <c r="B1806" s="210"/>
      <c r="C1806" s="239"/>
      <c r="D1806" s="243"/>
      <c r="E1806" s="244"/>
      <c r="F1806" s="154" t="s">
        <v>462</v>
      </c>
      <c r="G1806" s="3" t="s">
        <v>46</v>
      </c>
      <c r="H1806" s="3" t="s">
        <v>484</v>
      </c>
      <c r="I1806" s="5">
        <v>208</v>
      </c>
    </row>
    <row r="1807" spans="1:11" ht="20.100000000000001" customHeight="1" x14ac:dyDescent="0.25">
      <c r="A1807" s="204"/>
      <c r="B1807" s="210"/>
      <c r="C1807" s="239"/>
      <c r="D1807" s="241" t="s">
        <v>463</v>
      </c>
      <c r="E1807" s="231"/>
      <c r="F1807" s="140" t="s">
        <v>109</v>
      </c>
      <c r="G1807" s="3" t="s">
        <v>46</v>
      </c>
      <c r="H1807" s="3" t="s">
        <v>484</v>
      </c>
      <c r="I1807" s="5">
        <v>6896</v>
      </c>
    </row>
    <row r="1808" spans="1:11" ht="20.100000000000001" customHeight="1" x14ac:dyDescent="0.25">
      <c r="A1808" s="204"/>
      <c r="B1808" s="210"/>
      <c r="C1808" s="239"/>
      <c r="D1808" s="232"/>
      <c r="E1808" s="233"/>
      <c r="F1808" s="140" t="s">
        <v>120</v>
      </c>
      <c r="G1808" s="3" t="s">
        <v>46</v>
      </c>
      <c r="H1808" s="3" t="s">
        <v>484</v>
      </c>
      <c r="I1808" s="5">
        <v>718</v>
      </c>
    </row>
    <row r="1809" spans="1:9" ht="20.100000000000001" customHeight="1" x14ac:dyDescent="0.25">
      <c r="A1809" s="204"/>
      <c r="B1809" s="210"/>
      <c r="C1809" s="239"/>
      <c r="D1809" s="230" t="s">
        <v>113</v>
      </c>
      <c r="E1809" s="231"/>
      <c r="F1809" s="140" t="s">
        <v>109</v>
      </c>
      <c r="G1809" s="3" t="s">
        <v>46</v>
      </c>
      <c r="H1809" s="3" t="s">
        <v>484</v>
      </c>
      <c r="I1809" s="5">
        <v>148</v>
      </c>
    </row>
    <row r="1810" spans="1:9" ht="20.100000000000001" customHeight="1" x14ac:dyDescent="0.25">
      <c r="A1810" s="204"/>
      <c r="B1810" s="210"/>
      <c r="C1810" s="239"/>
      <c r="D1810" s="232"/>
      <c r="E1810" s="233"/>
      <c r="F1810" s="140" t="s">
        <v>120</v>
      </c>
      <c r="G1810" s="3" t="s">
        <v>46</v>
      </c>
      <c r="H1810" s="3" t="s">
        <v>484</v>
      </c>
      <c r="I1810" s="5">
        <v>35</v>
      </c>
    </row>
    <row r="1811" spans="1:9" ht="20.100000000000001" customHeight="1" x14ac:dyDescent="0.25">
      <c r="A1811" s="204"/>
      <c r="B1811" s="210"/>
      <c r="C1811" s="239"/>
      <c r="D1811" s="241" t="s">
        <v>464</v>
      </c>
      <c r="E1811" s="231"/>
      <c r="F1811" s="140" t="s">
        <v>109</v>
      </c>
      <c r="G1811" s="3" t="s">
        <v>46</v>
      </c>
      <c r="H1811" s="3" t="s">
        <v>484</v>
      </c>
      <c r="I1811" s="5">
        <v>7734</v>
      </c>
    </row>
    <row r="1812" spans="1:9" ht="20.100000000000001" customHeight="1" x14ac:dyDescent="0.25">
      <c r="A1812" s="204"/>
      <c r="B1812" s="210"/>
      <c r="C1812" s="239"/>
      <c r="D1812" s="232"/>
      <c r="E1812" s="233"/>
      <c r="F1812" s="140" t="s">
        <v>120</v>
      </c>
      <c r="G1812" s="3" t="s">
        <v>46</v>
      </c>
      <c r="H1812" s="3" t="s">
        <v>484</v>
      </c>
      <c r="I1812" s="5">
        <v>588</v>
      </c>
    </row>
    <row r="1813" spans="1:9" ht="20.100000000000001" customHeight="1" x14ac:dyDescent="0.25">
      <c r="A1813" s="204"/>
      <c r="B1813" s="210"/>
      <c r="C1813" s="240"/>
      <c r="D1813" s="200" t="s">
        <v>108</v>
      </c>
      <c r="E1813" s="216"/>
      <c r="F1813" s="217"/>
      <c r="G1813" s="3" t="s">
        <v>46</v>
      </c>
      <c r="H1813" s="3" t="s">
        <v>484</v>
      </c>
      <c r="I1813" s="5">
        <v>84</v>
      </c>
    </row>
    <row r="1814" spans="1:9" ht="20.100000000000001" customHeight="1" x14ac:dyDescent="0.25">
      <c r="A1814" s="204"/>
      <c r="B1814" s="211"/>
      <c r="C1814" s="215" t="s">
        <v>119</v>
      </c>
      <c r="D1814" s="216"/>
      <c r="E1814" s="216"/>
      <c r="F1814" s="217"/>
      <c r="G1814" s="3" t="s">
        <v>46</v>
      </c>
      <c r="H1814" s="3" t="s">
        <v>484</v>
      </c>
      <c r="I1814" s="5">
        <v>736</v>
      </c>
    </row>
    <row r="1815" spans="1:9" ht="20.100000000000001" customHeight="1" x14ac:dyDescent="0.25">
      <c r="A1815" s="204"/>
      <c r="B1815" s="209" t="s">
        <v>83</v>
      </c>
      <c r="C1815" s="209" t="s">
        <v>111</v>
      </c>
      <c r="D1815" s="200" t="s">
        <v>30</v>
      </c>
      <c r="E1815" s="251"/>
      <c r="F1815" s="252"/>
      <c r="G1815" s="3" t="s">
        <v>46</v>
      </c>
      <c r="H1815" s="3" t="s">
        <v>484</v>
      </c>
      <c r="I1815" s="5">
        <v>92139</v>
      </c>
    </row>
    <row r="1816" spans="1:9" ht="20.100000000000001" customHeight="1" x14ac:dyDescent="0.25">
      <c r="A1816" s="204"/>
      <c r="B1816" s="210"/>
      <c r="C1816" s="210"/>
      <c r="D1816" s="230" t="s">
        <v>117</v>
      </c>
      <c r="E1816" s="203"/>
      <c r="F1816" s="10" t="s">
        <v>301</v>
      </c>
      <c r="G1816" s="3" t="s">
        <v>46</v>
      </c>
      <c r="H1816" s="3" t="s">
        <v>484</v>
      </c>
      <c r="I1816" s="5">
        <v>199</v>
      </c>
    </row>
    <row r="1817" spans="1:9" ht="20.100000000000001" customHeight="1" x14ac:dyDescent="0.25">
      <c r="A1817" s="204"/>
      <c r="B1817" s="210"/>
      <c r="C1817" s="210"/>
      <c r="D1817" s="278"/>
      <c r="E1817" s="205"/>
      <c r="F1817" s="10" t="s">
        <v>307</v>
      </c>
      <c r="G1817" s="3" t="s">
        <v>46</v>
      </c>
      <c r="H1817" s="3" t="s">
        <v>484</v>
      </c>
      <c r="I1817" s="5">
        <v>119</v>
      </c>
    </row>
    <row r="1818" spans="1:9" ht="20.100000000000001" customHeight="1" x14ac:dyDescent="0.25">
      <c r="A1818" s="204"/>
      <c r="B1818" s="210"/>
      <c r="C1818" s="210"/>
      <c r="D1818" s="230" t="s">
        <v>116</v>
      </c>
      <c r="E1818" s="231"/>
      <c r="F1818" s="108" t="s">
        <v>109</v>
      </c>
      <c r="G1818" s="3" t="s">
        <v>46</v>
      </c>
      <c r="H1818" s="3" t="s">
        <v>484</v>
      </c>
      <c r="I1818" s="5">
        <v>3180</v>
      </c>
    </row>
    <row r="1819" spans="1:9" ht="20.100000000000001" customHeight="1" x14ac:dyDescent="0.25">
      <c r="A1819" s="204"/>
      <c r="B1819" s="210"/>
      <c r="C1819" s="210"/>
      <c r="D1819" s="232"/>
      <c r="E1819" s="233"/>
      <c r="F1819" s="108" t="s">
        <v>120</v>
      </c>
      <c r="G1819" s="3" t="s">
        <v>46</v>
      </c>
      <c r="H1819" s="3" t="s">
        <v>484</v>
      </c>
      <c r="I1819" s="5">
        <v>1106</v>
      </c>
    </row>
    <row r="1820" spans="1:9" ht="20.100000000000001" customHeight="1" x14ac:dyDescent="0.25">
      <c r="A1820" s="204"/>
      <c r="B1820" s="210"/>
      <c r="C1820" s="210"/>
      <c r="D1820" s="230" t="s">
        <v>114</v>
      </c>
      <c r="E1820" s="231"/>
      <c r="F1820" s="108" t="s">
        <v>109</v>
      </c>
      <c r="G1820" s="3" t="s">
        <v>46</v>
      </c>
      <c r="H1820" s="3" t="s">
        <v>484</v>
      </c>
      <c r="I1820" s="5">
        <v>17106</v>
      </c>
    </row>
    <row r="1821" spans="1:9" ht="20.100000000000001" customHeight="1" x14ac:dyDescent="0.25">
      <c r="A1821" s="204"/>
      <c r="B1821" s="210"/>
      <c r="C1821" s="210"/>
      <c r="D1821" s="232"/>
      <c r="E1821" s="233"/>
      <c r="F1821" s="108" t="s">
        <v>120</v>
      </c>
      <c r="G1821" s="3" t="s">
        <v>46</v>
      </c>
      <c r="H1821" s="3" t="s">
        <v>484</v>
      </c>
      <c r="I1821" s="5">
        <v>6813</v>
      </c>
    </row>
    <row r="1822" spans="1:9" ht="20.100000000000001" customHeight="1" x14ac:dyDescent="0.25">
      <c r="A1822" s="204"/>
      <c r="B1822" s="210"/>
      <c r="C1822" s="210"/>
      <c r="D1822" s="209" t="s">
        <v>107</v>
      </c>
      <c r="E1822" s="209" t="s">
        <v>112</v>
      </c>
      <c r="F1822" s="140" t="s">
        <v>109</v>
      </c>
      <c r="G1822" s="3" t="s">
        <v>46</v>
      </c>
      <c r="H1822" s="3" t="s">
        <v>484</v>
      </c>
      <c r="I1822" s="5">
        <v>6206</v>
      </c>
    </row>
    <row r="1823" spans="1:9" ht="20.100000000000001" customHeight="1" x14ac:dyDescent="0.25">
      <c r="A1823" s="204"/>
      <c r="B1823" s="210"/>
      <c r="C1823" s="210"/>
      <c r="D1823" s="210"/>
      <c r="E1823" s="214"/>
      <c r="F1823" s="140" t="s">
        <v>120</v>
      </c>
      <c r="G1823" s="3" t="s">
        <v>46</v>
      </c>
      <c r="H1823" s="3" t="s">
        <v>484</v>
      </c>
      <c r="I1823" s="5">
        <v>1064</v>
      </c>
    </row>
    <row r="1824" spans="1:9" ht="20.100000000000001" customHeight="1" x14ac:dyDescent="0.25">
      <c r="A1824" s="204"/>
      <c r="B1824" s="210"/>
      <c r="C1824" s="210"/>
      <c r="D1824" s="210"/>
      <c r="E1824" s="247" t="s">
        <v>459</v>
      </c>
      <c r="F1824" s="140" t="s">
        <v>109</v>
      </c>
      <c r="G1824" s="3" t="s">
        <v>46</v>
      </c>
      <c r="H1824" s="3" t="s">
        <v>484</v>
      </c>
      <c r="I1824" s="5">
        <v>3825</v>
      </c>
    </row>
    <row r="1825" spans="1:11" ht="20.100000000000001" customHeight="1" x14ac:dyDescent="0.25">
      <c r="A1825" s="204"/>
      <c r="B1825" s="210"/>
      <c r="C1825" s="210"/>
      <c r="D1825" s="211"/>
      <c r="E1825" s="211"/>
      <c r="F1825" s="140" t="s">
        <v>120</v>
      </c>
      <c r="G1825" s="3" t="s">
        <v>46</v>
      </c>
      <c r="H1825" s="3" t="s">
        <v>484</v>
      </c>
      <c r="I1825" s="5">
        <v>245</v>
      </c>
    </row>
    <row r="1826" spans="1:11" ht="20.100000000000001" customHeight="1" x14ac:dyDescent="0.25">
      <c r="A1826" s="204"/>
      <c r="B1826" s="210"/>
      <c r="C1826" s="210"/>
      <c r="D1826" s="241" t="s">
        <v>460</v>
      </c>
      <c r="E1826" s="242"/>
      <c r="F1826" s="140" t="s">
        <v>109</v>
      </c>
      <c r="G1826" s="3" t="s">
        <v>46</v>
      </c>
      <c r="H1826" s="3" t="s">
        <v>484</v>
      </c>
      <c r="I1826" s="5">
        <v>4591</v>
      </c>
    </row>
    <row r="1827" spans="1:11" ht="20.100000000000001" customHeight="1" x14ac:dyDescent="0.25">
      <c r="A1827" s="204"/>
      <c r="B1827" s="210"/>
      <c r="C1827" s="210"/>
      <c r="D1827" s="249"/>
      <c r="E1827" s="250"/>
      <c r="F1827" s="141" t="s">
        <v>22</v>
      </c>
      <c r="G1827" s="3" t="s">
        <v>46</v>
      </c>
      <c r="H1827" s="3" t="s">
        <v>484</v>
      </c>
      <c r="I1827" s="5">
        <v>2196</v>
      </c>
    </row>
    <row r="1828" spans="1:11" ht="20.100000000000001" customHeight="1" x14ac:dyDescent="0.25">
      <c r="A1828" s="204"/>
      <c r="B1828" s="210"/>
      <c r="C1828" s="210"/>
      <c r="D1828" s="241" t="s">
        <v>465</v>
      </c>
      <c r="E1828" s="242"/>
      <c r="F1828" s="140" t="s">
        <v>109</v>
      </c>
      <c r="G1828" s="3" t="s">
        <v>46</v>
      </c>
      <c r="H1828" s="3" t="s">
        <v>484</v>
      </c>
      <c r="I1828" s="5">
        <v>20262</v>
      </c>
    </row>
    <row r="1829" spans="1:11" ht="20.100000000000001" customHeight="1" x14ac:dyDescent="0.25">
      <c r="A1829" s="204"/>
      <c r="B1829" s="210"/>
      <c r="C1829" s="210"/>
      <c r="D1829" s="249"/>
      <c r="E1829" s="250"/>
      <c r="F1829" s="141" t="s">
        <v>22</v>
      </c>
      <c r="G1829" s="3" t="s">
        <v>46</v>
      </c>
      <c r="H1829" s="3" t="s">
        <v>484</v>
      </c>
      <c r="I1829" s="5">
        <v>4884</v>
      </c>
    </row>
    <row r="1830" spans="1:11" ht="20.100000000000001" customHeight="1" x14ac:dyDescent="0.25">
      <c r="A1830" s="204"/>
      <c r="B1830" s="210"/>
      <c r="C1830" s="210"/>
      <c r="D1830" s="243"/>
      <c r="E1830" s="244"/>
      <c r="F1830" s="154" t="s">
        <v>462</v>
      </c>
      <c r="G1830" s="3" t="s">
        <v>46</v>
      </c>
      <c r="H1830" s="3" t="s">
        <v>484</v>
      </c>
      <c r="I1830" s="5">
        <v>322</v>
      </c>
    </row>
    <row r="1831" spans="1:11" ht="20.100000000000001" customHeight="1" x14ac:dyDescent="0.25">
      <c r="A1831" s="204"/>
      <c r="B1831" s="210"/>
      <c r="C1831" s="210"/>
      <c r="D1831" s="241" t="s">
        <v>463</v>
      </c>
      <c r="E1831" s="231"/>
      <c r="F1831" s="140" t="s">
        <v>109</v>
      </c>
      <c r="G1831" s="3" t="s">
        <v>46</v>
      </c>
      <c r="H1831" s="3" t="s">
        <v>484</v>
      </c>
      <c r="I1831" s="5">
        <v>9439</v>
      </c>
    </row>
    <row r="1832" spans="1:11" ht="20.100000000000001" customHeight="1" x14ac:dyDescent="0.25">
      <c r="A1832" s="204"/>
      <c r="B1832" s="210"/>
      <c r="C1832" s="210"/>
      <c r="D1832" s="232"/>
      <c r="E1832" s="233"/>
      <c r="F1832" s="140" t="s">
        <v>120</v>
      </c>
      <c r="G1832" s="3" t="s">
        <v>46</v>
      </c>
      <c r="H1832" s="3" t="s">
        <v>484</v>
      </c>
      <c r="I1832" s="5">
        <v>1030</v>
      </c>
    </row>
    <row r="1833" spans="1:11" ht="20.100000000000001" customHeight="1" x14ac:dyDescent="0.25">
      <c r="A1833" s="204"/>
      <c r="B1833" s="210"/>
      <c r="C1833" s="210"/>
      <c r="D1833" s="230" t="s">
        <v>113</v>
      </c>
      <c r="E1833" s="231"/>
      <c r="F1833" s="140" t="s">
        <v>109</v>
      </c>
      <c r="G1833" s="3" t="s">
        <v>46</v>
      </c>
      <c r="H1833" s="3" t="s">
        <v>484</v>
      </c>
      <c r="I1833" s="5">
        <v>205</v>
      </c>
    </row>
    <row r="1834" spans="1:11" ht="20.100000000000001" customHeight="1" x14ac:dyDescent="0.25">
      <c r="A1834" s="204"/>
      <c r="B1834" s="210"/>
      <c r="C1834" s="210"/>
      <c r="D1834" s="232"/>
      <c r="E1834" s="233"/>
      <c r="F1834" s="140" t="s">
        <v>120</v>
      </c>
      <c r="G1834" s="3" t="s">
        <v>46</v>
      </c>
      <c r="H1834" s="3" t="s">
        <v>484</v>
      </c>
      <c r="I1834" s="5">
        <v>44</v>
      </c>
    </row>
    <row r="1835" spans="1:11" ht="20.100000000000001" customHeight="1" x14ac:dyDescent="0.25">
      <c r="A1835" s="204"/>
      <c r="B1835" s="210"/>
      <c r="C1835" s="210"/>
      <c r="D1835" s="241" t="s">
        <v>464</v>
      </c>
      <c r="E1835" s="231"/>
      <c r="F1835" s="140" t="s">
        <v>109</v>
      </c>
      <c r="G1835" s="3" t="s">
        <v>46</v>
      </c>
      <c r="H1835" s="3" t="s">
        <v>484</v>
      </c>
      <c r="I1835" s="5">
        <v>8562</v>
      </c>
    </row>
    <row r="1836" spans="1:11" ht="20.100000000000001" customHeight="1" x14ac:dyDescent="0.25">
      <c r="A1836" s="204"/>
      <c r="B1836" s="210"/>
      <c r="C1836" s="210"/>
      <c r="D1836" s="232"/>
      <c r="E1836" s="233"/>
      <c r="F1836" s="140" t="s">
        <v>120</v>
      </c>
      <c r="G1836" s="3" t="s">
        <v>46</v>
      </c>
      <c r="H1836" s="3" t="s">
        <v>484</v>
      </c>
      <c r="I1836" s="5">
        <v>628</v>
      </c>
    </row>
    <row r="1837" spans="1:11" ht="20.100000000000001" customHeight="1" x14ac:dyDescent="0.25">
      <c r="A1837" s="205"/>
      <c r="B1837" s="211"/>
      <c r="C1837" s="211"/>
      <c r="D1837" s="200" t="s">
        <v>108</v>
      </c>
      <c r="E1837" s="216"/>
      <c r="F1837" s="217"/>
      <c r="G1837" s="3" t="s">
        <v>46</v>
      </c>
      <c r="H1837" s="3" t="s">
        <v>484</v>
      </c>
      <c r="I1837" s="5">
        <v>113</v>
      </c>
    </row>
    <row r="1838" spans="1:11" s="132" customFormat="1" ht="50.1" customHeight="1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K1838"/>
    </row>
    <row r="1839" spans="1:11" ht="20.100000000000001" customHeight="1" x14ac:dyDescent="0.25">
      <c r="A1839" s="203" t="s">
        <v>14</v>
      </c>
      <c r="B1839" s="105" t="s">
        <v>83</v>
      </c>
      <c r="C1839" s="215" t="s">
        <v>119</v>
      </c>
      <c r="D1839" s="216"/>
      <c r="E1839" s="216"/>
      <c r="F1839" s="217"/>
      <c r="G1839" s="3" t="s">
        <v>46</v>
      </c>
      <c r="H1839" s="3" t="s">
        <v>484</v>
      </c>
      <c r="I1839" s="5">
        <v>685</v>
      </c>
    </row>
    <row r="1840" spans="1:11" ht="20.100000000000001" customHeight="1" x14ac:dyDescent="0.25">
      <c r="A1840" s="204"/>
      <c r="B1840" s="209" t="s">
        <v>142</v>
      </c>
      <c r="C1840" s="209" t="s">
        <v>111</v>
      </c>
      <c r="D1840" s="200" t="s">
        <v>30</v>
      </c>
      <c r="E1840" s="251"/>
      <c r="F1840" s="252"/>
      <c r="G1840" s="3" t="s">
        <v>46</v>
      </c>
      <c r="H1840" s="3" t="s">
        <v>484</v>
      </c>
      <c r="I1840" s="5">
        <v>79592</v>
      </c>
    </row>
    <row r="1841" spans="1:9" ht="20.100000000000001" customHeight="1" x14ac:dyDescent="0.25">
      <c r="A1841" s="204"/>
      <c r="B1841" s="210"/>
      <c r="C1841" s="210"/>
      <c r="D1841" s="230" t="s">
        <v>117</v>
      </c>
      <c r="E1841" s="231"/>
      <c r="F1841" s="108" t="s">
        <v>109</v>
      </c>
      <c r="G1841" s="3" t="s">
        <v>46</v>
      </c>
      <c r="H1841" s="3" t="s">
        <v>484</v>
      </c>
      <c r="I1841" s="5">
        <v>149</v>
      </c>
    </row>
    <row r="1842" spans="1:9" ht="20.100000000000001" customHeight="1" x14ac:dyDescent="0.25">
      <c r="A1842" s="204"/>
      <c r="B1842" s="210"/>
      <c r="C1842" s="210"/>
      <c r="D1842" s="232"/>
      <c r="E1842" s="233"/>
      <c r="F1842" s="108" t="s">
        <v>120</v>
      </c>
      <c r="G1842" s="3" t="s">
        <v>46</v>
      </c>
      <c r="H1842" s="3" t="s">
        <v>484</v>
      </c>
      <c r="I1842" s="5">
        <v>96</v>
      </c>
    </row>
    <row r="1843" spans="1:9" ht="20.100000000000001" customHeight="1" x14ac:dyDescent="0.25">
      <c r="A1843" s="204"/>
      <c r="B1843" s="210"/>
      <c r="C1843" s="210"/>
      <c r="D1843" s="230" t="s">
        <v>116</v>
      </c>
      <c r="E1843" s="231"/>
      <c r="F1843" s="108" t="s">
        <v>109</v>
      </c>
      <c r="G1843" s="3" t="s">
        <v>46</v>
      </c>
      <c r="H1843" s="3" t="s">
        <v>484</v>
      </c>
      <c r="I1843" s="5">
        <v>2851</v>
      </c>
    </row>
    <row r="1844" spans="1:9" ht="20.100000000000001" customHeight="1" x14ac:dyDescent="0.25">
      <c r="A1844" s="204"/>
      <c r="B1844" s="210"/>
      <c r="C1844" s="210"/>
      <c r="D1844" s="232"/>
      <c r="E1844" s="233"/>
      <c r="F1844" s="108" t="s">
        <v>120</v>
      </c>
      <c r="G1844" s="3" t="s">
        <v>46</v>
      </c>
      <c r="H1844" s="3" t="s">
        <v>484</v>
      </c>
      <c r="I1844" s="5">
        <v>991</v>
      </c>
    </row>
    <row r="1845" spans="1:9" ht="20.100000000000001" customHeight="1" x14ac:dyDescent="0.25">
      <c r="A1845" s="204"/>
      <c r="B1845" s="210"/>
      <c r="C1845" s="210"/>
      <c r="D1845" s="230" t="s">
        <v>114</v>
      </c>
      <c r="E1845" s="231"/>
      <c r="F1845" s="108" t="s">
        <v>109</v>
      </c>
      <c r="G1845" s="3" t="s">
        <v>46</v>
      </c>
      <c r="H1845" s="3" t="s">
        <v>484</v>
      </c>
      <c r="I1845" s="5">
        <v>14732</v>
      </c>
    </row>
    <row r="1846" spans="1:9" ht="20.100000000000001" customHeight="1" x14ac:dyDescent="0.25">
      <c r="A1846" s="204"/>
      <c r="B1846" s="210"/>
      <c r="C1846" s="210"/>
      <c r="D1846" s="232"/>
      <c r="E1846" s="233"/>
      <c r="F1846" s="108" t="s">
        <v>120</v>
      </c>
      <c r="G1846" s="3" t="s">
        <v>46</v>
      </c>
      <c r="H1846" s="3" t="s">
        <v>484</v>
      </c>
      <c r="I1846" s="5">
        <v>6009</v>
      </c>
    </row>
    <row r="1847" spans="1:9" ht="20.100000000000001" customHeight="1" x14ac:dyDescent="0.25">
      <c r="A1847" s="204"/>
      <c r="B1847" s="210"/>
      <c r="C1847" s="210"/>
      <c r="D1847" s="209" t="s">
        <v>107</v>
      </c>
      <c r="E1847" s="209" t="s">
        <v>112</v>
      </c>
      <c r="F1847" s="140" t="s">
        <v>109</v>
      </c>
      <c r="G1847" s="3" t="s">
        <v>46</v>
      </c>
      <c r="H1847" s="3" t="s">
        <v>484</v>
      </c>
      <c r="I1847" s="5">
        <v>5041</v>
      </c>
    </row>
    <row r="1848" spans="1:9" ht="20.100000000000001" customHeight="1" x14ac:dyDescent="0.25">
      <c r="A1848" s="204"/>
      <c r="B1848" s="210"/>
      <c r="C1848" s="210"/>
      <c r="D1848" s="210"/>
      <c r="E1848" s="214"/>
      <c r="F1848" s="140" t="s">
        <v>120</v>
      </c>
      <c r="G1848" s="3" t="s">
        <v>46</v>
      </c>
      <c r="H1848" s="3" t="s">
        <v>484</v>
      </c>
      <c r="I1848" s="5">
        <v>891</v>
      </c>
    </row>
    <row r="1849" spans="1:9" ht="20.100000000000001" customHeight="1" x14ac:dyDescent="0.25">
      <c r="A1849" s="204"/>
      <c r="B1849" s="210"/>
      <c r="C1849" s="210"/>
      <c r="D1849" s="210"/>
      <c r="E1849" s="247" t="s">
        <v>459</v>
      </c>
      <c r="F1849" s="140" t="s">
        <v>109</v>
      </c>
      <c r="G1849" s="3" t="s">
        <v>46</v>
      </c>
      <c r="H1849" s="3" t="s">
        <v>484</v>
      </c>
      <c r="I1849" s="5">
        <v>2588</v>
      </c>
    </row>
    <row r="1850" spans="1:9" ht="20.100000000000001" customHeight="1" x14ac:dyDescent="0.25">
      <c r="A1850" s="204"/>
      <c r="B1850" s="210"/>
      <c r="C1850" s="210"/>
      <c r="D1850" s="211"/>
      <c r="E1850" s="211"/>
      <c r="F1850" s="140" t="s">
        <v>120</v>
      </c>
      <c r="G1850" s="3" t="s">
        <v>46</v>
      </c>
      <c r="H1850" s="3" t="s">
        <v>484</v>
      </c>
      <c r="I1850" s="5">
        <v>193</v>
      </c>
    </row>
    <row r="1851" spans="1:9" ht="20.100000000000001" customHeight="1" x14ac:dyDescent="0.25">
      <c r="A1851" s="204"/>
      <c r="B1851" s="210"/>
      <c r="C1851" s="210"/>
      <c r="D1851" s="241" t="s">
        <v>460</v>
      </c>
      <c r="E1851" s="242"/>
      <c r="F1851" s="140" t="s">
        <v>109</v>
      </c>
      <c r="G1851" s="3" t="s">
        <v>46</v>
      </c>
      <c r="H1851" s="3" t="s">
        <v>484</v>
      </c>
      <c r="I1851" s="5">
        <v>3573</v>
      </c>
    </row>
    <row r="1852" spans="1:9" ht="20.100000000000001" customHeight="1" x14ac:dyDescent="0.25">
      <c r="A1852" s="204"/>
      <c r="B1852" s="210"/>
      <c r="C1852" s="210"/>
      <c r="D1852" s="249"/>
      <c r="E1852" s="250"/>
      <c r="F1852" s="141" t="s">
        <v>22</v>
      </c>
      <c r="G1852" s="3" t="s">
        <v>46</v>
      </c>
      <c r="H1852" s="3" t="s">
        <v>484</v>
      </c>
      <c r="I1852" s="5">
        <v>2006</v>
      </c>
    </row>
    <row r="1853" spans="1:9" ht="20.100000000000001" customHeight="1" x14ac:dyDescent="0.25">
      <c r="A1853" s="204"/>
      <c r="B1853" s="210"/>
      <c r="C1853" s="210"/>
      <c r="D1853" s="241" t="s">
        <v>465</v>
      </c>
      <c r="E1853" s="242"/>
      <c r="F1853" s="140" t="s">
        <v>109</v>
      </c>
      <c r="G1853" s="3" t="s">
        <v>46</v>
      </c>
      <c r="H1853" s="3" t="s">
        <v>484</v>
      </c>
      <c r="I1853" s="5">
        <v>16508</v>
      </c>
    </row>
    <row r="1854" spans="1:9" ht="20.100000000000001" customHeight="1" x14ac:dyDescent="0.25">
      <c r="A1854" s="204"/>
      <c r="B1854" s="210"/>
      <c r="C1854" s="210"/>
      <c r="D1854" s="249"/>
      <c r="E1854" s="250"/>
      <c r="F1854" s="141" t="s">
        <v>22</v>
      </c>
      <c r="G1854" s="3" t="s">
        <v>46</v>
      </c>
      <c r="H1854" s="3" t="s">
        <v>484</v>
      </c>
      <c r="I1854" s="5">
        <v>4345</v>
      </c>
    </row>
    <row r="1855" spans="1:9" ht="20.100000000000001" customHeight="1" x14ac:dyDescent="0.25">
      <c r="A1855" s="204"/>
      <c r="B1855" s="210"/>
      <c r="C1855" s="210"/>
      <c r="D1855" s="243"/>
      <c r="E1855" s="244"/>
      <c r="F1855" s="154" t="s">
        <v>462</v>
      </c>
      <c r="G1855" s="3" t="s">
        <v>46</v>
      </c>
      <c r="H1855" s="3" t="s">
        <v>484</v>
      </c>
      <c r="I1855" s="5">
        <v>251</v>
      </c>
    </row>
    <row r="1856" spans="1:9" ht="20.100000000000001" customHeight="1" x14ac:dyDescent="0.25">
      <c r="A1856" s="204"/>
      <c r="B1856" s="210"/>
      <c r="C1856" s="210"/>
      <c r="D1856" s="241" t="s">
        <v>463</v>
      </c>
      <c r="E1856" s="231"/>
      <c r="F1856" s="140" t="s">
        <v>109</v>
      </c>
      <c r="G1856" s="3" t="s">
        <v>46</v>
      </c>
      <c r="H1856" s="3" t="s">
        <v>484</v>
      </c>
      <c r="I1856" s="5">
        <v>10464</v>
      </c>
    </row>
    <row r="1857" spans="1:9" ht="20.100000000000001" customHeight="1" x14ac:dyDescent="0.25">
      <c r="A1857" s="204"/>
      <c r="B1857" s="210"/>
      <c r="C1857" s="210"/>
      <c r="D1857" s="232"/>
      <c r="E1857" s="233"/>
      <c r="F1857" s="140" t="s">
        <v>120</v>
      </c>
      <c r="G1857" s="3" t="s">
        <v>46</v>
      </c>
      <c r="H1857" s="3" t="s">
        <v>484</v>
      </c>
      <c r="I1857" s="5">
        <v>924</v>
      </c>
    </row>
    <row r="1858" spans="1:9" ht="20.100000000000001" customHeight="1" x14ac:dyDescent="0.25">
      <c r="A1858" s="204"/>
      <c r="B1858" s="210"/>
      <c r="C1858" s="210"/>
      <c r="D1858" s="230" t="s">
        <v>113</v>
      </c>
      <c r="E1858" s="231"/>
      <c r="F1858" s="140" t="s">
        <v>109</v>
      </c>
      <c r="G1858" s="3" t="s">
        <v>46</v>
      </c>
      <c r="H1858" s="3" t="s">
        <v>484</v>
      </c>
      <c r="I1858" s="5">
        <v>126</v>
      </c>
    </row>
    <row r="1859" spans="1:9" ht="20.100000000000001" customHeight="1" x14ac:dyDescent="0.25">
      <c r="A1859" s="204"/>
      <c r="B1859" s="210"/>
      <c r="C1859" s="210"/>
      <c r="D1859" s="232"/>
      <c r="E1859" s="233"/>
      <c r="F1859" s="140" t="s">
        <v>120</v>
      </c>
      <c r="G1859" s="3" t="s">
        <v>46</v>
      </c>
      <c r="H1859" s="3" t="s">
        <v>484</v>
      </c>
      <c r="I1859" s="5">
        <v>37</v>
      </c>
    </row>
    <row r="1860" spans="1:9" ht="20.100000000000001" customHeight="1" x14ac:dyDescent="0.25">
      <c r="A1860" s="204"/>
      <c r="B1860" s="210"/>
      <c r="C1860" s="210"/>
      <c r="D1860" s="241" t="s">
        <v>464</v>
      </c>
      <c r="E1860" s="231"/>
      <c r="F1860" s="140" t="s">
        <v>109</v>
      </c>
      <c r="G1860" s="3" t="s">
        <v>46</v>
      </c>
      <c r="H1860" s="3" t="s">
        <v>484</v>
      </c>
      <c r="I1860" s="5">
        <v>6786</v>
      </c>
    </row>
    <row r="1861" spans="1:9" ht="20.100000000000001" customHeight="1" x14ac:dyDescent="0.25">
      <c r="A1861" s="204"/>
      <c r="B1861" s="210"/>
      <c r="C1861" s="210"/>
      <c r="D1861" s="232"/>
      <c r="E1861" s="233"/>
      <c r="F1861" s="140" t="s">
        <v>120</v>
      </c>
      <c r="G1861" s="3" t="s">
        <v>46</v>
      </c>
      <c r="H1861" s="3" t="s">
        <v>484</v>
      </c>
      <c r="I1861" s="5">
        <v>804</v>
      </c>
    </row>
    <row r="1862" spans="1:9" ht="20.100000000000001" customHeight="1" x14ac:dyDescent="0.25">
      <c r="A1862" s="204"/>
      <c r="B1862" s="210"/>
      <c r="C1862" s="211"/>
      <c r="D1862" s="200" t="s">
        <v>108</v>
      </c>
      <c r="E1862" s="216"/>
      <c r="F1862" s="217"/>
      <c r="G1862" s="3" t="s">
        <v>46</v>
      </c>
      <c r="H1862" s="3" t="s">
        <v>484</v>
      </c>
      <c r="I1862" s="5">
        <v>227</v>
      </c>
    </row>
    <row r="1863" spans="1:9" ht="20.100000000000001" customHeight="1" x14ac:dyDescent="0.25">
      <c r="A1863" s="204"/>
      <c r="B1863" s="211"/>
      <c r="C1863" s="215" t="s">
        <v>119</v>
      </c>
      <c r="D1863" s="216"/>
      <c r="E1863" s="216"/>
      <c r="F1863" s="217"/>
      <c r="G1863" s="3" t="s">
        <v>46</v>
      </c>
      <c r="H1863" s="3" t="s">
        <v>484</v>
      </c>
      <c r="I1863" s="5">
        <v>780</v>
      </c>
    </row>
    <row r="1864" spans="1:9" ht="20.100000000000001" customHeight="1" x14ac:dyDescent="0.25">
      <c r="A1864" s="204"/>
      <c r="B1864" s="209" t="s">
        <v>85</v>
      </c>
      <c r="C1864" s="209" t="s">
        <v>111</v>
      </c>
      <c r="D1864" s="200" t="s">
        <v>30</v>
      </c>
      <c r="E1864" s="251"/>
      <c r="F1864" s="252"/>
      <c r="G1864" s="3" t="s">
        <v>46</v>
      </c>
      <c r="H1864" s="3" t="s">
        <v>484</v>
      </c>
      <c r="I1864" s="5">
        <v>21319</v>
      </c>
    </row>
    <row r="1865" spans="1:9" ht="20.100000000000001" customHeight="1" x14ac:dyDescent="0.25">
      <c r="A1865" s="204"/>
      <c r="B1865" s="210"/>
      <c r="C1865" s="210"/>
      <c r="D1865" s="230" t="s">
        <v>117</v>
      </c>
      <c r="E1865" s="231"/>
      <c r="F1865" s="108" t="s">
        <v>109</v>
      </c>
      <c r="G1865" s="3" t="s">
        <v>46</v>
      </c>
      <c r="H1865" s="3" t="s">
        <v>484</v>
      </c>
      <c r="I1865" s="5">
        <v>22</v>
      </c>
    </row>
    <row r="1866" spans="1:9" ht="20.100000000000001" customHeight="1" x14ac:dyDescent="0.25">
      <c r="A1866" s="204"/>
      <c r="B1866" s="210"/>
      <c r="C1866" s="210"/>
      <c r="D1866" s="232"/>
      <c r="E1866" s="233"/>
      <c r="F1866" s="108" t="s">
        <v>120</v>
      </c>
      <c r="G1866" s="3" t="s">
        <v>46</v>
      </c>
      <c r="H1866" s="3" t="s">
        <v>484</v>
      </c>
      <c r="I1866" s="5">
        <v>24</v>
      </c>
    </row>
    <row r="1867" spans="1:9" ht="20.100000000000001" customHeight="1" x14ac:dyDescent="0.25">
      <c r="A1867" s="204"/>
      <c r="B1867" s="210"/>
      <c r="C1867" s="210"/>
      <c r="D1867" s="230" t="s">
        <v>116</v>
      </c>
      <c r="E1867" s="231"/>
      <c r="F1867" s="108" t="s">
        <v>109</v>
      </c>
      <c r="G1867" s="3" t="s">
        <v>46</v>
      </c>
      <c r="H1867" s="3" t="s">
        <v>484</v>
      </c>
      <c r="I1867" s="5">
        <v>428</v>
      </c>
    </row>
    <row r="1868" spans="1:9" ht="20.100000000000001" customHeight="1" x14ac:dyDescent="0.25">
      <c r="A1868" s="204"/>
      <c r="B1868" s="210"/>
      <c r="C1868" s="210"/>
      <c r="D1868" s="232"/>
      <c r="E1868" s="233"/>
      <c r="F1868" s="108" t="s">
        <v>120</v>
      </c>
      <c r="G1868" s="3" t="s">
        <v>46</v>
      </c>
      <c r="H1868" s="3" t="s">
        <v>484</v>
      </c>
      <c r="I1868" s="5">
        <v>179</v>
      </c>
    </row>
    <row r="1869" spans="1:9" ht="20.100000000000001" customHeight="1" x14ac:dyDescent="0.25">
      <c r="A1869" s="204"/>
      <c r="B1869" s="210"/>
      <c r="C1869" s="210"/>
      <c r="D1869" s="230" t="s">
        <v>114</v>
      </c>
      <c r="E1869" s="231"/>
      <c r="F1869" s="108" t="s">
        <v>109</v>
      </c>
      <c r="G1869" s="3" t="s">
        <v>46</v>
      </c>
      <c r="H1869" s="3" t="s">
        <v>484</v>
      </c>
      <c r="I1869" s="5">
        <v>2774</v>
      </c>
    </row>
    <row r="1870" spans="1:9" ht="20.100000000000001" customHeight="1" x14ac:dyDescent="0.25">
      <c r="A1870" s="204"/>
      <c r="B1870" s="210"/>
      <c r="C1870" s="210"/>
      <c r="D1870" s="232"/>
      <c r="E1870" s="233"/>
      <c r="F1870" s="108" t="s">
        <v>120</v>
      </c>
      <c r="G1870" s="3" t="s">
        <v>46</v>
      </c>
      <c r="H1870" s="3" t="s">
        <v>484</v>
      </c>
      <c r="I1870" s="5">
        <v>1220</v>
      </c>
    </row>
    <row r="1871" spans="1:9" ht="20.100000000000001" customHeight="1" x14ac:dyDescent="0.25">
      <c r="A1871" s="204"/>
      <c r="B1871" s="210"/>
      <c r="C1871" s="210"/>
      <c r="D1871" s="209" t="s">
        <v>107</v>
      </c>
      <c r="E1871" s="209" t="s">
        <v>112</v>
      </c>
      <c r="F1871" s="108" t="s">
        <v>109</v>
      </c>
      <c r="G1871" s="3" t="s">
        <v>46</v>
      </c>
      <c r="H1871" s="3" t="s">
        <v>484</v>
      </c>
      <c r="I1871" s="5">
        <v>950</v>
      </c>
    </row>
    <row r="1872" spans="1:9" ht="20.100000000000001" customHeight="1" x14ac:dyDescent="0.25">
      <c r="A1872" s="204"/>
      <c r="B1872" s="210"/>
      <c r="C1872" s="210"/>
      <c r="D1872" s="210"/>
      <c r="E1872" s="214"/>
      <c r="F1872" s="108" t="s">
        <v>120</v>
      </c>
      <c r="G1872" s="3" t="s">
        <v>46</v>
      </c>
      <c r="H1872" s="3" t="s">
        <v>484</v>
      </c>
      <c r="I1872" s="5">
        <v>229</v>
      </c>
    </row>
    <row r="1873" spans="1:11" ht="20.100000000000001" customHeight="1" x14ac:dyDescent="0.25">
      <c r="A1873" s="205"/>
      <c r="B1873" s="211"/>
      <c r="C1873" s="211"/>
      <c r="D1873" s="211"/>
      <c r="E1873" s="144" t="s">
        <v>459</v>
      </c>
      <c r="F1873" s="140" t="s">
        <v>109</v>
      </c>
      <c r="G1873" s="3" t="s">
        <v>46</v>
      </c>
      <c r="H1873" s="3" t="s">
        <v>484</v>
      </c>
      <c r="I1873" s="5">
        <v>679</v>
      </c>
    </row>
    <row r="1874" spans="1:11" s="132" customFormat="1" ht="50.1" customHeight="1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K1874"/>
    </row>
    <row r="1875" spans="1:11" ht="20.100000000000001" customHeight="1" x14ac:dyDescent="0.25">
      <c r="A1875" s="203" t="s">
        <v>14</v>
      </c>
      <c r="B1875" s="209" t="s">
        <v>85</v>
      </c>
      <c r="C1875" s="212" t="s">
        <v>106</v>
      </c>
      <c r="D1875" s="145" t="s">
        <v>107</v>
      </c>
      <c r="E1875" s="144" t="s">
        <v>459</v>
      </c>
      <c r="F1875" s="140" t="s">
        <v>120</v>
      </c>
      <c r="G1875" s="3" t="s">
        <v>46</v>
      </c>
      <c r="H1875" s="3" t="s">
        <v>484</v>
      </c>
      <c r="I1875" s="5">
        <v>39</v>
      </c>
    </row>
    <row r="1876" spans="1:11" ht="20.100000000000001" customHeight="1" x14ac:dyDescent="0.25">
      <c r="A1876" s="204"/>
      <c r="B1876" s="210"/>
      <c r="C1876" s="239"/>
      <c r="D1876" s="241" t="s">
        <v>460</v>
      </c>
      <c r="E1876" s="242"/>
      <c r="F1876" s="140" t="s">
        <v>109</v>
      </c>
      <c r="G1876" s="3" t="s">
        <v>46</v>
      </c>
      <c r="H1876" s="3" t="s">
        <v>484</v>
      </c>
      <c r="I1876" s="5">
        <v>1030</v>
      </c>
    </row>
    <row r="1877" spans="1:11" ht="20.100000000000001" customHeight="1" x14ac:dyDescent="0.25">
      <c r="A1877" s="204"/>
      <c r="B1877" s="210"/>
      <c r="C1877" s="239"/>
      <c r="D1877" s="249"/>
      <c r="E1877" s="250"/>
      <c r="F1877" s="141" t="s">
        <v>22</v>
      </c>
      <c r="G1877" s="3" t="s">
        <v>46</v>
      </c>
      <c r="H1877" s="3" t="s">
        <v>484</v>
      </c>
      <c r="I1877" s="5">
        <v>431</v>
      </c>
    </row>
    <row r="1878" spans="1:11" ht="20.100000000000001" customHeight="1" x14ac:dyDescent="0.25">
      <c r="A1878" s="204"/>
      <c r="B1878" s="210"/>
      <c r="C1878" s="239"/>
      <c r="D1878" s="241" t="s">
        <v>465</v>
      </c>
      <c r="E1878" s="242"/>
      <c r="F1878" s="140" t="s">
        <v>109</v>
      </c>
      <c r="G1878" s="3" t="s">
        <v>46</v>
      </c>
      <c r="H1878" s="3" t="s">
        <v>484</v>
      </c>
      <c r="I1878" s="5">
        <v>4568</v>
      </c>
    </row>
    <row r="1879" spans="1:11" ht="20.100000000000001" customHeight="1" x14ac:dyDescent="0.25">
      <c r="A1879" s="204"/>
      <c r="B1879" s="210"/>
      <c r="C1879" s="239"/>
      <c r="D1879" s="249"/>
      <c r="E1879" s="250"/>
      <c r="F1879" s="141" t="s">
        <v>22</v>
      </c>
      <c r="G1879" s="3" t="s">
        <v>46</v>
      </c>
      <c r="H1879" s="3" t="s">
        <v>484</v>
      </c>
      <c r="I1879" s="5">
        <v>1220</v>
      </c>
    </row>
    <row r="1880" spans="1:11" ht="20.100000000000001" customHeight="1" x14ac:dyDescent="0.25">
      <c r="A1880" s="204"/>
      <c r="B1880" s="210"/>
      <c r="C1880" s="239"/>
      <c r="D1880" s="243"/>
      <c r="E1880" s="244"/>
      <c r="F1880" s="154" t="s">
        <v>462</v>
      </c>
      <c r="G1880" s="3" t="s">
        <v>46</v>
      </c>
      <c r="H1880" s="3" t="s">
        <v>484</v>
      </c>
      <c r="I1880" s="5">
        <v>75</v>
      </c>
    </row>
    <row r="1881" spans="1:11" ht="20.100000000000001" customHeight="1" x14ac:dyDescent="0.25">
      <c r="A1881" s="204"/>
      <c r="B1881" s="210"/>
      <c r="C1881" s="239"/>
      <c r="D1881" s="241" t="s">
        <v>463</v>
      </c>
      <c r="E1881" s="231"/>
      <c r="F1881" s="140" t="s">
        <v>109</v>
      </c>
      <c r="G1881" s="3" t="s">
        <v>46</v>
      </c>
      <c r="H1881" s="3" t="s">
        <v>484</v>
      </c>
      <c r="I1881" s="5">
        <v>3167</v>
      </c>
    </row>
    <row r="1882" spans="1:11" ht="20.100000000000001" customHeight="1" x14ac:dyDescent="0.25">
      <c r="A1882" s="204"/>
      <c r="B1882" s="210"/>
      <c r="C1882" s="239"/>
      <c r="D1882" s="232"/>
      <c r="E1882" s="233"/>
      <c r="F1882" s="140" t="s">
        <v>120</v>
      </c>
      <c r="G1882" s="3" t="s">
        <v>46</v>
      </c>
      <c r="H1882" s="3" t="s">
        <v>484</v>
      </c>
      <c r="I1882" s="5">
        <v>224</v>
      </c>
    </row>
    <row r="1883" spans="1:11" ht="20.100000000000001" customHeight="1" x14ac:dyDescent="0.25">
      <c r="A1883" s="204"/>
      <c r="B1883" s="210"/>
      <c r="C1883" s="239"/>
      <c r="D1883" s="230" t="s">
        <v>113</v>
      </c>
      <c r="E1883" s="231"/>
      <c r="F1883" s="140" t="s">
        <v>109</v>
      </c>
      <c r="G1883" s="3" t="s">
        <v>46</v>
      </c>
      <c r="H1883" s="3" t="s">
        <v>484</v>
      </c>
      <c r="I1883" s="5">
        <v>169</v>
      </c>
    </row>
    <row r="1884" spans="1:11" ht="20.100000000000001" customHeight="1" x14ac:dyDescent="0.25">
      <c r="A1884" s="204"/>
      <c r="B1884" s="210"/>
      <c r="C1884" s="239"/>
      <c r="D1884" s="232"/>
      <c r="E1884" s="233"/>
      <c r="F1884" s="140" t="s">
        <v>120</v>
      </c>
      <c r="G1884" s="3" t="s">
        <v>46</v>
      </c>
      <c r="H1884" s="3" t="s">
        <v>484</v>
      </c>
      <c r="I1884" s="5">
        <v>23</v>
      </c>
    </row>
    <row r="1885" spans="1:11" ht="20.100000000000001" customHeight="1" x14ac:dyDescent="0.25">
      <c r="A1885" s="204"/>
      <c r="B1885" s="210"/>
      <c r="C1885" s="239"/>
      <c r="D1885" s="241" t="s">
        <v>464</v>
      </c>
      <c r="E1885" s="231"/>
      <c r="F1885" s="140" t="s">
        <v>109</v>
      </c>
      <c r="G1885" s="3" t="s">
        <v>46</v>
      </c>
      <c r="H1885" s="3" t="s">
        <v>484</v>
      </c>
      <c r="I1885" s="5">
        <v>3389</v>
      </c>
    </row>
    <row r="1886" spans="1:11" ht="20.100000000000001" customHeight="1" x14ac:dyDescent="0.25">
      <c r="A1886" s="204"/>
      <c r="B1886" s="210"/>
      <c r="C1886" s="239"/>
      <c r="D1886" s="232"/>
      <c r="E1886" s="233"/>
      <c r="F1886" s="140" t="s">
        <v>120</v>
      </c>
      <c r="G1886" s="3" t="s">
        <v>46</v>
      </c>
      <c r="H1886" s="3" t="s">
        <v>484</v>
      </c>
      <c r="I1886" s="5">
        <v>393</v>
      </c>
    </row>
    <row r="1887" spans="1:11" ht="20.100000000000001" customHeight="1" x14ac:dyDescent="0.25">
      <c r="A1887" s="204"/>
      <c r="B1887" s="210"/>
      <c r="C1887" s="240"/>
      <c r="D1887" s="200" t="s">
        <v>108</v>
      </c>
      <c r="E1887" s="216"/>
      <c r="F1887" s="217"/>
      <c r="G1887" s="3" t="s">
        <v>46</v>
      </c>
      <c r="H1887" s="3" t="s">
        <v>484</v>
      </c>
      <c r="I1887" s="5">
        <v>86</v>
      </c>
    </row>
    <row r="1888" spans="1:11" ht="20.100000000000001" customHeight="1" x14ac:dyDescent="0.25">
      <c r="A1888" s="204"/>
      <c r="B1888" s="211"/>
      <c r="C1888" s="215" t="s">
        <v>119</v>
      </c>
      <c r="D1888" s="216"/>
      <c r="E1888" s="216"/>
      <c r="F1888" s="217"/>
      <c r="G1888" s="3" t="s">
        <v>46</v>
      </c>
      <c r="H1888" s="3" t="s">
        <v>484</v>
      </c>
      <c r="I1888" s="5">
        <v>471</v>
      </c>
    </row>
    <row r="1889" spans="1:9" ht="20.100000000000001" customHeight="1" x14ac:dyDescent="0.25">
      <c r="A1889" s="204"/>
      <c r="B1889" s="209" t="s">
        <v>103</v>
      </c>
      <c r="C1889" s="212" t="s">
        <v>106</v>
      </c>
      <c r="D1889" s="200" t="s">
        <v>30</v>
      </c>
      <c r="E1889" s="251"/>
      <c r="F1889" s="252"/>
      <c r="G1889" s="3" t="s">
        <v>46</v>
      </c>
      <c r="H1889" s="3" t="s">
        <v>484</v>
      </c>
      <c r="I1889" s="5">
        <v>13287</v>
      </c>
    </row>
    <row r="1890" spans="1:9" ht="20.100000000000001" customHeight="1" x14ac:dyDescent="0.25">
      <c r="A1890" s="204"/>
      <c r="B1890" s="210"/>
      <c r="C1890" s="239"/>
      <c r="D1890" s="230" t="s">
        <v>117</v>
      </c>
      <c r="E1890" s="231"/>
      <c r="F1890" s="108" t="s">
        <v>109</v>
      </c>
      <c r="G1890" s="3" t="s">
        <v>46</v>
      </c>
      <c r="H1890" s="3" t="s">
        <v>484</v>
      </c>
      <c r="I1890" s="5">
        <v>14</v>
      </c>
    </row>
    <row r="1891" spans="1:9" ht="20.100000000000001" customHeight="1" x14ac:dyDescent="0.25">
      <c r="A1891" s="204"/>
      <c r="B1891" s="210"/>
      <c r="C1891" s="239"/>
      <c r="D1891" s="232"/>
      <c r="E1891" s="233"/>
      <c r="F1891" s="108" t="s">
        <v>120</v>
      </c>
      <c r="G1891" s="3" t="s">
        <v>46</v>
      </c>
      <c r="H1891" s="3" t="s">
        <v>484</v>
      </c>
      <c r="I1891" s="5">
        <v>13</v>
      </c>
    </row>
    <row r="1892" spans="1:9" ht="20.100000000000001" customHeight="1" x14ac:dyDescent="0.25">
      <c r="A1892" s="204"/>
      <c r="B1892" s="210"/>
      <c r="C1892" s="239"/>
      <c r="D1892" s="230" t="s">
        <v>116</v>
      </c>
      <c r="E1892" s="231"/>
      <c r="F1892" s="108" t="s">
        <v>109</v>
      </c>
      <c r="G1892" s="3" t="s">
        <v>46</v>
      </c>
      <c r="H1892" s="3" t="s">
        <v>484</v>
      </c>
      <c r="I1892" s="5">
        <v>353</v>
      </c>
    </row>
    <row r="1893" spans="1:9" ht="20.100000000000001" customHeight="1" x14ac:dyDescent="0.25">
      <c r="A1893" s="204"/>
      <c r="B1893" s="210"/>
      <c r="C1893" s="239"/>
      <c r="D1893" s="232"/>
      <c r="E1893" s="233"/>
      <c r="F1893" s="108" t="s">
        <v>120</v>
      </c>
      <c r="G1893" s="3" t="s">
        <v>46</v>
      </c>
      <c r="H1893" s="3" t="s">
        <v>484</v>
      </c>
      <c r="I1893" s="5">
        <v>110</v>
      </c>
    </row>
    <row r="1894" spans="1:9" ht="20.100000000000001" customHeight="1" x14ac:dyDescent="0.25">
      <c r="A1894" s="204"/>
      <c r="B1894" s="210"/>
      <c r="C1894" s="239"/>
      <c r="D1894" s="230" t="s">
        <v>114</v>
      </c>
      <c r="E1894" s="231"/>
      <c r="F1894" s="108" t="s">
        <v>109</v>
      </c>
      <c r="G1894" s="3" t="s">
        <v>46</v>
      </c>
      <c r="H1894" s="3" t="s">
        <v>484</v>
      </c>
      <c r="I1894" s="5">
        <v>1992</v>
      </c>
    </row>
    <row r="1895" spans="1:9" ht="20.100000000000001" customHeight="1" x14ac:dyDescent="0.25">
      <c r="A1895" s="204"/>
      <c r="B1895" s="210"/>
      <c r="C1895" s="239"/>
      <c r="D1895" s="232"/>
      <c r="E1895" s="233"/>
      <c r="F1895" s="108" t="s">
        <v>120</v>
      </c>
      <c r="G1895" s="3" t="s">
        <v>46</v>
      </c>
      <c r="H1895" s="3" t="s">
        <v>484</v>
      </c>
      <c r="I1895" s="5">
        <v>763</v>
      </c>
    </row>
    <row r="1896" spans="1:9" ht="20.100000000000001" customHeight="1" x14ac:dyDescent="0.25">
      <c r="A1896" s="204"/>
      <c r="B1896" s="210"/>
      <c r="C1896" s="239"/>
      <c r="D1896" s="209" t="s">
        <v>107</v>
      </c>
      <c r="E1896" s="209" t="s">
        <v>112</v>
      </c>
      <c r="F1896" s="140" t="s">
        <v>109</v>
      </c>
      <c r="G1896" s="3" t="s">
        <v>46</v>
      </c>
      <c r="H1896" s="3" t="s">
        <v>484</v>
      </c>
      <c r="I1896" s="5">
        <v>738</v>
      </c>
    </row>
    <row r="1897" spans="1:9" ht="20.100000000000001" customHeight="1" x14ac:dyDescent="0.25">
      <c r="A1897" s="204"/>
      <c r="B1897" s="210"/>
      <c r="C1897" s="239"/>
      <c r="D1897" s="210"/>
      <c r="E1897" s="214"/>
      <c r="F1897" s="140" t="s">
        <v>120</v>
      </c>
      <c r="G1897" s="3" t="s">
        <v>46</v>
      </c>
      <c r="H1897" s="3" t="s">
        <v>484</v>
      </c>
      <c r="I1897" s="5">
        <v>157</v>
      </c>
    </row>
    <row r="1898" spans="1:9" ht="20.100000000000001" customHeight="1" x14ac:dyDescent="0.25">
      <c r="A1898" s="204"/>
      <c r="B1898" s="210"/>
      <c r="C1898" s="239"/>
      <c r="D1898" s="210"/>
      <c r="E1898" s="247" t="s">
        <v>459</v>
      </c>
      <c r="F1898" s="140" t="s">
        <v>109</v>
      </c>
      <c r="G1898" s="3" t="s">
        <v>46</v>
      </c>
      <c r="H1898" s="3" t="s">
        <v>484</v>
      </c>
      <c r="I1898" s="5">
        <v>404</v>
      </c>
    </row>
    <row r="1899" spans="1:9" ht="20.100000000000001" customHeight="1" x14ac:dyDescent="0.25">
      <c r="A1899" s="204"/>
      <c r="B1899" s="210"/>
      <c r="C1899" s="239"/>
      <c r="D1899" s="211"/>
      <c r="E1899" s="211"/>
      <c r="F1899" s="140" t="s">
        <v>120</v>
      </c>
      <c r="G1899" s="3" t="s">
        <v>46</v>
      </c>
      <c r="H1899" s="3" t="s">
        <v>484</v>
      </c>
      <c r="I1899" s="5">
        <v>19</v>
      </c>
    </row>
    <row r="1900" spans="1:9" ht="20.100000000000001" customHeight="1" x14ac:dyDescent="0.25">
      <c r="A1900" s="204"/>
      <c r="B1900" s="210"/>
      <c r="C1900" s="239"/>
      <c r="D1900" s="241" t="s">
        <v>460</v>
      </c>
      <c r="E1900" s="242"/>
      <c r="F1900" s="140" t="s">
        <v>109</v>
      </c>
      <c r="G1900" s="3" t="s">
        <v>46</v>
      </c>
      <c r="H1900" s="3" t="s">
        <v>484</v>
      </c>
      <c r="I1900" s="5">
        <v>485</v>
      </c>
    </row>
    <row r="1901" spans="1:9" ht="20.100000000000001" customHeight="1" x14ac:dyDescent="0.25">
      <c r="A1901" s="204"/>
      <c r="B1901" s="210"/>
      <c r="C1901" s="239"/>
      <c r="D1901" s="249"/>
      <c r="E1901" s="250"/>
      <c r="F1901" s="141" t="s">
        <v>22</v>
      </c>
      <c r="G1901" s="3" t="s">
        <v>46</v>
      </c>
      <c r="H1901" s="3" t="s">
        <v>484</v>
      </c>
      <c r="I1901" s="5">
        <v>200</v>
      </c>
    </row>
    <row r="1902" spans="1:9" ht="20.100000000000001" customHeight="1" x14ac:dyDescent="0.25">
      <c r="A1902" s="204"/>
      <c r="B1902" s="210"/>
      <c r="C1902" s="239"/>
      <c r="D1902" s="241" t="s">
        <v>465</v>
      </c>
      <c r="E1902" s="242"/>
      <c r="F1902" s="140" t="s">
        <v>109</v>
      </c>
      <c r="G1902" s="3" t="s">
        <v>46</v>
      </c>
      <c r="H1902" s="3" t="s">
        <v>484</v>
      </c>
      <c r="I1902" s="5">
        <v>3212</v>
      </c>
    </row>
    <row r="1903" spans="1:9" ht="20.100000000000001" customHeight="1" x14ac:dyDescent="0.25">
      <c r="A1903" s="204"/>
      <c r="B1903" s="210"/>
      <c r="C1903" s="239"/>
      <c r="D1903" s="249"/>
      <c r="E1903" s="250"/>
      <c r="F1903" s="141" t="s">
        <v>22</v>
      </c>
      <c r="G1903" s="3" t="s">
        <v>46</v>
      </c>
      <c r="H1903" s="3" t="s">
        <v>484</v>
      </c>
      <c r="I1903" s="5">
        <v>680</v>
      </c>
    </row>
    <row r="1904" spans="1:9" ht="20.100000000000001" customHeight="1" x14ac:dyDescent="0.25">
      <c r="A1904" s="204"/>
      <c r="B1904" s="210"/>
      <c r="C1904" s="239"/>
      <c r="D1904" s="243"/>
      <c r="E1904" s="244"/>
      <c r="F1904" s="154" t="s">
        <v>462</v>
      </c>
      <c r="G1904" s="3" t="s">
        <v>46</v>
      </c>
      <c r="H1904" s="3" t="s">
        <v>484</v>
      </c>
      <c r="I1904" s="5">
        <v>56</v>
      </c>
    </row>
    <row r="1905" spans="1:11" ht="20.100000000000001" customHeight="1" x14ac:dyDescent="0.25">
      <c r="A1905" s="204"/>
      <c r="B1905" s="210"/>
      <c r="C1905" s="239"/>
      <c r="D1905" s="241" t="s">
        <v>463</v>
      </c>
      <c r="E1905" s="203"/>
      <c r="F1905" s="140" t="s">
        <v>109</v>
      </c>
      <c r="G1905" s="3" t="s">
        <v>46</v>
      </c>
      <c r="H1905" s="3" t="s">
        <v>484</v>
      </c>
      <c r="I1905" s="5">
        <v>1891</v>
      </c>
    </row>
    <row r="1906" spans="1:11" ht="20.100000000000001" customHeight="1" x14ac:dyDescent="0.25">
      <c r="A1906" s="204"/>
      <c r="B1906" s="210"/>
      <c r="C1906" s="239"/>
      <c r="D1906" s="278"/>
      <c r="E1906" s="205"/>
      <c r="F1906" s="140" t="s">
        <v>120</v>
      </c>
      <c r="G1906" s="3" t="s">
        <v>46</v>
      </c>
      <c r="H1906" s="3" t="s">
        <v>484</v>
      </c>
      <c r="I1906" s="5">
        <v>108</v>
      </c>
    </row>
    <row r="1907" spans="1:11" ht="20.100000000000001" customHeight="1" x14ac:dyDescent="0.25">
      <c r="A1907" s="204"/>
      <c r="B1907" s="210"/>
      <c r="C1907" s="239"/>
      <c r="D1907" s="230" t="s">
        <v>113</v>
      </c>
      <c r="E1907" s="203"/>
      <c r="F1907" s="140" t="s">
        <v>109</v>
      </c>
      <c r="G1907" s="3" t="s">
        <v>46</v>
      </c>
      <c r="H1907" s="3" t="s">
        <v>484</v>
      </c>
      <c r="I1907" s="5">
        <v>73</v>
      </c>
    </row>
    <row r="1908" spans="1:11" ht="20.100000000000001" customHeight="1" x14ac:dyDescent="0.25">
      <c r="A1908" s="204"/>
      <c r="B1908" s="210"/>
      <c r="C1908" s="239"/>
      <c r="D1908" s="278"/>
      <c r="E1908" s="205"/>
      <c r="F1908" s="140" t="s">
        <v>120</v>
      </c>
      <c r="G1908" s="3" t="s">
        <v>46</v>
      </c>
      <c r="H1908" s="3" t="s">
        <v>484</v>
      </c>
      <c r="I1908" s="5">
        <v>15</v>
      </c>
    </row>
    <row r="1909" spans="1:11" ht="20.100000000000001" customHeight="1" x14ac:dyDescent="0.25">
      <c r="A1909" s="205"/>
      <c r="B1909" s="211"/>
      <c r="C1909" s="240"/>
      <c r="D1909" s="142" t="s">
        <v>464</v>
      </c>
      <c r="E1909" s="139"/>
      <c r="F1909" s="140" t="s">
        <v>109</v>
      </c>
      <c r="G1909" s="3" t="s">
        <v>46</v>
      </c>
      <c r="H1909" s="3" t="s">
        <v>484</v>
      </c>
      <c r="I1909" s="5">
        <v>1883</v>
      </c>
    </row>
    <row r="1910" spans="1:11" s="132" customFormat="1" ht="50.1" customHeight="1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K1910"/>
    </row>
    <row r="1911" spans="1:11" ht="20.100000000000001" customHeight="1" x14ac:dyDescent="0.25">
      <c r="A1911" s="203" t="s">
        <v>14</v>
      </c>
      <c r="B1911" s="209" t="s">
        <v>103</v>
      </c>
      <c r="C1911" s="212" t="s">
        <v>106</v>
      </c>
      <c r="D1911" s="143" t="s">
        <v>464</v>
      </c>
      <c r="E1911" s="102"/>
      <c r="F1911" s="108" t="s">
        <v>120</v>
      </c>
      <c r="G1911" s="3" t="s">
        <v>46</v>
      </c>
      <c r="H1911" s="3" t="s">
        <v>484</v>
      </c>
      <c r="I1911" s="5">
        <v>96</v>
      </c>
    </row>
    <row r="1912" spans="1:11" ht="20.100000000000001" customHeight="1" x14ac:dyDescent="0.25">
      <c r="A1912" s="204"/>
      <c r="B1912" s="210"/>
      <c r="C1912" s="240"/>
      <c r="D1912" s="200" t="s">
        <v>108</v>
      </c>
      <c r="E1912" s="216"/>
      <c r="F1912" s="217"/>
      <c r="G1912" s="3" t="s">
        <v>46</v>
      </c>
      <c r="H1912" s="3" t="s">
        <v>484</v>
      </c>
      <c r="I1912" s="5">
        <v>25</v>
      </c>
    </row>
    <row r="1913" spans="1:11" ht="20.100000000000001" customHeight="1" x14ac:dyDescent="0.25">
      <c r="A1913" s="204"/>
      <c r="B1913" s="211"/>
      <c r="C1913" s="215" t="s">
        <v>119</v>
      </c>
      <c r="D1913" s="216"/>
      <c r="E1913" s="216"/>
      <c r="F1913" s="217"/>
      <c r="G1913" s="3" t="s">
        <v>46</v>
      </c>
      <c r="H1913" s="3" t="s">
        <v>484</v>
      </c>
      <c r="I1913" s="5">
        <v>144</v>
      </c>
    </row>
    <row r="1914" spans="1:11" ht="20.100000000000001" customHeight="1" x14ac:dyDescent="0.25">
      <c r="A1914" s="204"/>
      <c r="B1914" s="209" t="s">
        <v>87</v>
      </c>
      <c r="C1914" s="209" t="s">
        <v>111</v>
      </c>
      <c r="D1914" s="200" t="s">
        <v>30</v>
      </c>
      <c r="E1914" s="251"/>
      <c r="F1914" s="252"/>
      <c r="G1914" s="3" t="s">
        <v>46</v>
      </c>
      <c r="H1914" s="3" t="s">
        <v>484</v>
      </c>
      <c r="I1914" s="5">
        <v>27493</v>
      </c>
    </row>
    <row r="1915" spans="1:11" ht="20.100000000000001" customHeight="1" x14ac:dyDescent="0.25">
      <c r="A1915" s="204"/>
      <c r="B1915" s="286"/>
      <c r="C1915" s="210"/>
      <c r="D1915" s="230" t="s">
        <v>117</v>
      </c>
      <c r="E1915" s="231"/>
      <c r="F1915" s="108" t="s">
        <v>109</v>
      </c>
      <c r="G1915" s="3" t="s">
        <v>46</v>
      </c>
      <c r="H1915" s="3" t="s">
        <v>484</v>
      </c>
      <c r="I1915" s="5">
        <v>37</v>
      </c>
    </row>
    <row r="1916" spans="1:11" ht="20.100000000000001" customHeight="1" x14ac:dyDescent="0.25">
      <c r="A1916" s="204"/>
      <c r="B1916" s="286"/>
      <c r="C1916" s="210"/>
      <c r="D1916" s="232"/>
      <c r="E1916" s="233"/>
      <c r="F1916" s="108" t="s">
        <v>120</v>
      </c>
      <c r="G1916" s="3" t="s">
        <v>46</v>
      </c>
      <c r="H1916" s="3" t="s">
        <v>484</v>
      </c>
      <c r="I1916" s="5">
        <v>31</v>
      </c>
    </row>
    <row r="1917" spans="1:11" ht="20.100000000000001" customHeight="1" x14ac:dyDescent="0.25">
      <c r="A1917" s="204"/>
      <c r="B1917" s="286"/>
      <c r="C1917" s="210"/>
      <c r="D1917" s="230" t="s">
        <v>116</v>
      </c>
      <c r="E1917" s="231"/>
      <c r="F1917" s="108" t="s">
        <v>109</v>
      </c>
      <c r="G1917" s="3" t="s">
        <v>46</v>
      </c>
      <c r="H1917" s="3" t="s">
        <v>484</v>
      </c>
      <c r="I1917" s="5">
        <v>731</v>
      </c>
    </row>
    <row r="1918" spans="1:11" ht="20.100000000000001" customHeight="1" x14ac:dyDescent="0.25">
      <c r="A1918" s="204"/>
      <c r="B1918" s="286"/>
      <c r="C1918" s="210"/>
      <c r="D1918" s="232"/>
      <c r="E1918" s="233"/>
      <c r="F1918" s="108" t="s">
        <v>120</v>
      </c>
      <c r="G1918" s="3" t="s">
        <v>46</v>
      </c>
      <c r="H1918" s="3" t="s">
        <v>484</v>
      </c>
      <c r="I1918" s="5">
        <v>284</v>
      </c>
    </row>
    <row r="1919" spans="1:11" ht="20.100000000000001" customHeight="1" x14ac:dyDescent="0.25">
      <c r="A1919" s="204"/>
      <c r="B1919" s="286"/>
      <c r="C1919" s="210"/>
      <c r="D1919" s="230" t="s">
        <v>114</v>
      </c>
      <c r="E1919" s="231"/>
      <c r="F1919" s="108" t="s">
        <v>109</v>
      </c>
      <c r="G1919" s="3" t="s">
        <v>46</v>
      </c>
      <c r="H1919" s="3" t="s">
        <v>484</v>
      </c>
      <c r="I1919" s="5">
        <v>4078</v>
      </c>
    </row>
    <row r="1920" spans="1:11" ht="20.100000000000001" customHeight="1" x14ac:dyDescent="0.25">
      <c r="A1920" s="204"/>
      <c r="B1920" s="286"/>
      <c r="C1920" s="210"/>
      <c r="D1920" s="232"/>
      <c r="E1920" s="233"/>
      <c r="F1920" s="108" t="s">
        <v>120</v>
      </c>
      <c r="G1920" s="3" t="s">
        <v>46</v>
      </c>
      <c r="H1920" s="3" t="s">
        <v>484</v>
      </c>
      <c r="I1920" s="5">
        <v>1742</v>
      </c>
    </row>
    <row r="1921" spans="1:9" ht="20.100000000000001" customHeight="1" x14ac:dyDescent="0.25">
      <c r="A1921" s="204"/>
      <c r="B1921" s="286"/>
      <c r="C1921" s="210"/>
      <c r="D1921" s="209" t="s">
        <v>107</v>
      </c>
      <c r="E1921" s="209" t="s">
        <v>112</v>
      </c>
      <c r="F1921" s="140" t="s">
        <v>109</v>
      </c>
      <c r="G1921" s="3" t="s">
        <v>46</v>
      </c>
      <c r="H1921" s="3" t="s">
        <v>484</v>
      </c>
      <c r="I1921" s="5">
        <v>1317</v>
      </c>
    </row>
    <row r="1922" spans="1:9" ht="20.100000000000001" customHeight="1" x14ac:dyDescent="0.25">
      <c r="A1922" s="204"/>
      <c r="B1922" s="286"/>
      <c r="C1922" s="210"/>
      <c r="D1922" s="210"/>
      <c r="E1922" s="214"/>
      <c r="F1922" s="140" t="s">
        <v>120</v>
      </c>
      <c r="G1922" s="3" t="s">
        <v>46</v>
      </c>
      <c r="H1922" s="3" t="s">
        <v>484</v>
      </c>
      <c r="I1922" s="5">
        <v>335</v>
      </c>
    </row>
    <row r="1923" spans="1:9" ht="20.100000000000001" customHeight="1" x14ac:dyDescent="0.25">
      <c r="A1923" s="204"/>
      <c r="B1923" s="286"/>
      <c r="C1923" s="210"/>
      <c r="D1923" s="210"/>
      <c r="E1923" s="247" t="s">
        <v>459</v>
      </c>
      <c r="F1923" s="140" t="s">
        <v>109</v>
      </c>
      <c r="G1923" s="3" t="s">
        <v>46</v>
      </c>
      <c r="H1923" s="3" t="s">
        <v>484</v>
      </c>
      <c r="I1923" s="5">
        <v>630</v>
      </c>
    </row>
    <row r="1924" spans="1:9" ht="20.100000000000001" customHeight="1" x14ac:dyDescent="0.25">
      <c r="A1924" s="204"/>
      <c r="B1924" s="286"/>
      <c r="C1924" s="210"/>
      <c r="D1924" s="211"/>
      <c r="E1924" s="211"/>
      <c r="F1924" s="140" t="s">
        <v>120</v>
      </c>
      <c r="G1924" s="3" t="s">
        <v>46</v>
      </c>
      <c r="H1924" s="3" t="s">
        <v>484</v>
      </c>
      <c r="I1924" s="5">
        <v>41</v>
      </c>
    </row>
    <row r="1925" spans="1:9" ht="20.100000000000001" customHeight="1" x14ac:dyDescent="0.25">
      <c r="A1925" s="204"/>
      <c r="B1925" s="286"/>
      <c r="C1925" s="210"/>
      <c r="D1925" s="241" t="s">
        <v>460</v>
      </c>
      <c r="E1925" s="242"/>
      <c r="F1925" s="140" t="s">
        <v>109</v>
      </c>
      <c r="G1925" s="3" t="s">
        <v>46</v>
      </c>
      <c r="H1925" s="3" t="s">
        <v>484</v>
      </c>
      <c r="I1925" s="5">
        <v>1352</v>
      </c>
    </row>
    <row r="1926" spans="1:9" ht="20.100000000000001" customHeight="1" x14ac:dyDescent="0.25">
      <c r="A1926" s="204"/>
      <c r="B1926" s="286"/>
      <c r="C1926" s="210"/>
      <c r="D1926" s="249"/>
      <c r="E1926" s="250"/>
      <c r="F1926" s="141" t="s">
        <v>22</v>
      </c>
      <c r="G1926" s="3" t="s">
        <v>46</v>
      </c>
      <c r="H1926" s="3" t="s">
        <v>484</v>
      </c>
      <c r="I1926" s="5">
        <v>712</v>
      </c>
    </row>
    <row r="1927" spans="1:9" ht="20.100000000000001" customHeight="1" x14ac:dyDescent="0.25">
      <c r="A1927" s="204"/>
      <c r="B1927" s="286"/>
      <c r="C1927" s="210"/>
      <c r="D1927" s="241" t="s">
        <v>465</v>
      </c>
      <c r="E1927" s="242"/>
      <c r="F1927" s="140" t="s">
        <v>109</v>
      </c>
      <c r="G1927" s="3" t="s">
        <v>46</v>
      </c>
      <c r="H1927" s="3" t="s">
        <v>484</v>
      </c>
      <c r="I1927" s="5">
        <v>5762</v>
      </c>
    </row>
    <row r="1928" spans="1:9" ht="20.100000000000001" customHeight="1" x14ac:dyDescent="0.25">
      <c r="A1928" s="204"/>
      <c r="B1928" s="286"/>
      <c r="C1928" s="210"/>
      <c r="D1928" s="249"/>
      <c r="E1928" s="250"/>
      <c r="F1928" s="141" t="s">
        <v>22</v>
      </c>
      <c r="G1928" s="3" t="s">
        <v>46</v>
      </c>
      <c r="H1928" s="3" t="s">
        <v>484</v>
      </c>
      <c r="I1928" s="5">
        <v>1516</v>
      </c>
    </row>
    <row r="1929" spans="1:9" ht="20.100000000000001" customHeight="1" x14ac:dyDescent="0.25">
      <c r="A1929" s="204"/>
      <c r="B1929" s="286"/>
      <c r="C1929" s="210"/>
      <c r="D1929" s="243"/>
      <c r="E1929" s="244"/>
      <c r="F1929" s="154" t="s">
        <v>462</v>
      </c>
      <c r="G1929" s="3" t="s">
        <v>46</v>
      </c>
      <c r="H1929" s="3" t="s">
        <v>484</v>
      </c>
      <c r="I1929" s="5">
        <v>101</v>
      </c>
    </row>
    <row r="1930" spans="1:9" ht="20.100000000000001" customHeight="1" x14ac:dyDescent="0.25">
      <c r="A1930" s="204"/>
      <c r="B1930" s="286"/>
      <c r="C1930" s="210"/>
      <c r="D1930" s="241" t="s">
        <v>463</v>
      </c>
      <c r="E1930" s="231"/>
      <c r="F1930" s="140" t="s">
        <v>109</v>
      </c>
      <c r="G1930" s="3" t="s">
        <v>46</v>
      </c>
      <c r="H1930" s="3" t="s">
        <v>484</v>
      </c>
      <c r="I1930" s="5">
        <v>4162</v>
      </c>
    </row>
    <row r="1931" spans="1:9" ht="20.100000000000001" customHeight="1" x14ac:dyDescent="0.25">
      <c r="A1931" s="204"/>
      <c r="B1931" s="286"/>
      <c r="C1931" s="210"/>
      <c r="D1931" s="232"/>
      <c r="E1931" s="233"/>
      <c r="F1931" s="140" t="s">
        <v>120</v>
      </c>
      <c r="G1931" s="3" t="s">
        <v>46</v>
      </c>
      <c r="H1931" s="3" t="s">
        <v>484</v>
      </c>
      <c r="I1931" s="5">
        <v>356</v>
      </c>
    </row>
    <row r="1932" spans="1:9" ht="20.100000000000001" customHeight="1" x14ac:dyDescent="0.25">
      <c r="A1932" s="204"/>
      <c r="B1932" s="286"/>
      <c r="C1932" s="210"/>
      <c r="D1932" s="230" t="s">
        <v>113</v>
      </c>
      <c r="E1932" s="231"/>
      <c r="F1932" s="140" t="s">
        <v>109</v>
      </c>
      <c r="G1932" s="3" t="s">
        <v>46</v>
      </c>
      <c r="H1932" s="3" t="s">
        <v>484</v>
      </c>
      <c r="I1932" s="5">
        <v>67</v>
      </c>
    </row>
    <row r="1933" spans="1:9" ht="20.100000000000001" customHeight="1" x14ac:dyDescent="0.25">
      <c r="A1933" s="204"/>
      <c r="B1933" s="286"/>
      <c r="C1933" s="210"/>
      <c r="D1933" s="232"/>
      <c r="E1933" s="233"/>
      <c r="F1933" s="140" t="s">
        <v>120</v>
      </c>
      <c r="G1933" s="3" t="s">
        <v>46</v>
      </c>
      <c r="H1933" s="3" t="s">
        <v>484</v>
      </c>
      <c r="I1933" s="5">
        <v>24</v>
      </c>
    </row>
    <row r="1934" spans="1:9" ht="20.100000000000001" customHeight="1" x14ac:dyDescent="0.25">
      <c r="A1934" s="204"/>
      <c r="B1934" s="286"/>
      <c r="C1934" s="210"/>
      <c r="D1934" s="241" t="s">
        <v>464</v>
      </c>
      <c r="E1934" s="231"/>
      <c r="F1934" s="140" t="s">
        <v>109</v>
      </c>
      <c r="G1934" s="3" t="s">
        <v>46</v>
      </c>
      <c r="H1934" s="3" t="s">
        <v>484</v>
      </c>
      <c r="I1934" s="5">
        <v>3806</v>
      </c>
    </row>
    <row r="1935" spans="1:9" ht="20.100000000000001" customHeight="1" x14ac:dyDescent="0.25">
      <c r="A1935" s="204"/>
      <c r="B1935" s="286"/>
      <c r="C1935" s="210"/>
      <c r="D1935" s="232"/>
      <c r="E1935" s="233"/>
      <c r="F1935" s="140" t="s">
        <v>120</v>
      </c>
      <c r="G1935" s="3" t="s">
        <v>46</v>
      </c>
      <c r="H1935" s="3" t="s">
        <v>484</v>
      </c>
      <c r="I1935" s="5">
        <v>352</v>
      </c>
    </row>
    <row r="1936" spans="1:9" ht="20.100000000000001" customHeight="1" x14ac:dyDescent="0.25">
      <c r="A1936" s="204"/>
      <c r="B1936" s="286"/>
      <c r="C1936" s="211"/>
      <c r="D1936" s="200" t="s">
        <v>108</v>
      </c>
      <c r="E1936" s="216"/>
      <c r="F1936" s="217"/>
      <c r="G1936" s="3" t="s">
        <v>46</v>
      </c>
      <c r="H1936" s="3" t="s">
        <v>484</v>
      </c>
      <c r="I1936" s="5">
        <v>57</v>
      </c>
    </row>
    <row r="1937" spans="1:11" ht="20.100000000000001" customHeight="1" x14ac:dyDescent="0.25">
      <c r="A1937" s="204"/>
      <c r="B1937" s="287"/>
      <c r="C1937" s="215" t="s">
        <v>119</v>
      </c>
      <c r="D1937" s="216"/>
      <c r="E1937" s="216"/>
      <c r="F1937" s="217"/>
      <c r="G1937" s="3" t="s">
        <v>46</v>
      </c>
      <c r="H1937" s="3" t="s">
        <v>484</v>
      </c>
      <c r="I1937" s="5">
        <v>646</v>
      </c>
    </row>
    <row r="1938" spans="1:11" ht="20.100000000000001" customHeight="1" x14ac:dyDescent="0.25">
      <c r="A1938" s="204"/>
      <c r="B1938" s="209" t="s">
        <v>121</v>
      </c>
      <c r="C1938" s="209" t="s">
        <v>111</v>
      </c>
      <c r="D1938" s="200" t="s">
        <v>30</v>
      </c>
      <c r="E1938" s="251"/>
      <c r="F1938" s="252"/>
      <c r="G1938" s="3" t="s">
        <v>46</v>
      </c>
      <c r="H1938" s="3" t="s">
        <v>484</v>
      </c>
      <c r="I1938" s="5">
        <v>16776</v>
      </c>
    </row>
    <row r="1939" spans="1:11" ht="20.100000000000001" customHeight="1" x14ac:dyDescent="0.25">
      <c r="A1939" s="204"/>
      <c r="B1939" s="210"/>
      <c r="C1939" s="210"/>
      <c r="D1939" s="230" t="s">
        <v>117</v>
      </c>
      <c r="E1939" s="231"/>
      <c r="F1939" s="108" t="s">
        <v>109</v>
      </c>
      <c r="G1939" s="3" t="s">
        <v>46</v>
      </c>
      <c r="H1939" s="3" t="s">
        <v>484</v>
      </c>
      <c r="I1939" s="5">
        <v>12</v>
      </c>
    </row>
    <row r="1940" spans="1:11" ht="20.100000000000001" customHeight="1" x14ac:dyDescent="0.25">
      <c r="A1940" s="204"/>
      <c r="B1940" s="210"/>
      <c r="C1940" s="210"/>
      <c r="D1940" s="232"/>
      <c r="E1940" s="233"/>
      <c r="F1940" s="108" t="s">
        <v>120</v>
      </c>
      <c r="G1940" s="3" t="s">
        <v>46</v>
      </c>
      <c r="H1940" s="3" t="s">
        <v>484</v>
      </c>
      <c r="I1940" s="5">
        <v>14</v>
      </c>
    </row>
    <row r="1941" spans="1:11" ht="20.100000000000001" customHeight="1" x14ac:dyDescent="0.25">
      <c r="A1941" s="204"/>
      <c r="B1941" s="210"/>
      <c r="C1941" s="210"/>
      <c r="D1941" s="230" t="s">
        <v>116</v>
      </c>
      <c r="E1941" s="231"/>
      <c r="F1941" s="108" t="s">
        <v>109</v>
      </c>
      <c r="G1941" s="3" t="s">
        <v>46</v>
      </c>
      <c r="H1941" s="3" t="s">
        <v>484</v>
      </c>
      <c r="I1941" s="5">
        <v>381</v>
      </c>
    </row>
    <row r="1942" spans="1:11" ht="20.100000000000001" customHeight="1" x14ac:dyDescent="0.25">
      <c r="A1942" s="204"/>
      <c r="B1942" s="210"/>
      <c r="C1942" s="210"/>
      <c r="D1942" s="232"/>
      <c r="E1942" s="233"/>
      <c r="F1942" s="108" t="s">
        <v>120</v>
      </c>
      <c r="G1942" s="3" t="s">
        <v>46</v>
      </c>
      <c r="H1942" s="3" t="s">
        <v>484</v>
      </c>
      <c r="I1942" s="5">
        <v>121</v>
      </c>
    </row>
    <row r="1943" spans="1:11" ht="20.100000000000001" customHeight="1" x14ac:dyDescent="0.25">
      <c r="A1943" s="204"/>
      <c r="B1943" s="210"/>
      <c r="C1943" s="210"/>
      <c r="D1943" s="230" t="s">
        <v>114</v>
      </c>
      <c r="E1943" s="231"/>
      <c r="F1943" s="108" t="s">
        <v>109</v>
      </c>
      <c r="G1943" s="3" t="s">
        <v>46</v>
      </c>
      <c r="H1943" s="3" t="s">
        <v>484</v>
      </c>
      <c r="I1943" s="5">
        <v>2273</v>
      </c>
    </row>
    <row r="1944" spans="1:11" ht="20.100000000000001" customHeight="1" x14ac:dyDescent="0.25">
      <c r="A1944" s="204"/>
      <c r="B1944" s="210"/>
      <c r="C1944" s="210"/>
      <c r="D1944" s="232"/>
      <c r="E1944" s="233"/>
      <c r="F1944" s="108" t="s">
        <v>120</v>
      </c>
      <c r="G1944" s="3" t="s">
        <v>46</v>
      </c>
      <c r="H1944" s="3" t="s">
        <v>484</v>
      </c>
      <c r="I1944" s="5">
        <v>1002</v>
      </c>
    </row>
    <row r="1945" spans="1:11" ht="20.100000000000001" customHeight="1" x14ac:dyDescent="0.25">
      <c r="A1945" s="205"/>
      <c r="B1945" s="211"/>
      <c r="C1945" s="211"/>
      <c r="D1945" s="108" t="s">
        <v>107</v>
      </c>
      <c r="E1945" s="67" t="s">
        <v>410</v>
      </c>
      <c r="F1945" s="108" t="s">
        <v>109</v>
      </c>
      <c r="G1945" s="3" t="s">
        <v>46</v>
      </c>
      <c r="H1945" s="3" t="s">
        <v>484</v>
      </c>
      <c r="I1945" s="5">
        <v>643</v>
      </c>
    </row>
    <row r="1946" spans="1:11" s="132" customFormat="1" ht="50.1" customHeight="1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K1946"/>
    </row>
    <row r="1947" spans="1:11" ht="20.100000000000001" customHeight="1" x14ac:dyDescent="0.25">
      <c r="A1947" s="203" t="s">
        <v>14</v>
      </c>
      <c r="B1947" s="209" t="s">
        <v>121</v>
      </c>
      <c r="C1947" s="209" t="s">
        <v>111</v>
      </c>
      <c r="D1947" s="267" t="s">
        <v>107</v>
      </c>
      <c r="E1947" s="67" t="s">
        <v>122</v>
      </c>
      <c r="F1947" s="108" t="s">
        <v>120</v>
      </c>
      <c r="G1947" s="3" t="s">
        <v>46</v>
      </c>
      <c r="H1947" s="3" t="s">
        <v>484</v>
      </c>
      <c r="I1947" s="5">
        <v>135</v>
      </c>
    </row>
    <row r="1948" spans="1:11" ht="20.100000000000001" customHeight="1" x14ac:dyDescent="0.25">
      <c r="A1948" s="204"/>
      <c r="B1948" s="210"/>
      <c r="C1948" s="210"/>
      <c r="D1948" s="268"/>
      <c r="E1948" s="247" t="s">
        <v>459</v>
      </c>
      <c r="F1948" s="140" t="s">
        <v>109</v>
      </c>
      <c r="G1948" s="3" t="s">
        <v>46</v>
      </c>
      <c r="H1948" s="3" t="s">
        <v>484</v>
      </c>
      <c r="I1948" s="5">
        <v>397</v>
      </c>
    </row>
    <row r="1949" spans="1:11" ht="20.100000000000001" customHeight="1" x14ac:dyDescent="0.25">
      <c r="A1949" s="204"/>
      <c r="B1949" s="210"/>
      <c r="C1949" s="210"/>
      <c r="D1949" s="269"/>
      <c r="E1949" s="211"/>
      <c r="F1949" s="140" t="s">
        <v>120</v>
      </c>
      <c r="G1949" s="3" t="s">
        <v>46</v>
      </c>
      <c r="H1949" s="3" t="s">
        <v>484</v>
      </c>
      <c r="I1949" s="5">
        <v>24</v>
      </c>
    </row>
    <row r="1950" spans="1:11" ht="20.100000000000001" customHeight="1" x14ac:dyDescent="0.25">
      <c r="A1950" s="204"/>
      <c r="B1950" s="210"/>
      <c r="C1950" s="210"/>
      <c r="D1950" s="241" t="s">
        <v>460</v>
      </c>
      <c r="E1950" s="242"/>
      <c r="F1950" s="140" t="s">
        <v>109</v>
      </c>
      <c r="G1950" s="3" t="s">
        <v>46</v>
      </c>
      <c r="H1950" s="3" t="s">
        <v>484</v>
      </c>
      <c r="I1950" s="5">
        <v>965</v>
      </c>
    </row>
    <row r="1951" spans="1:11" ht="20.100000000000001" customHeight="1" x14ac:dyDescent="0.25">
      <c r="A1951" s="204"/>
      <c r="B1951" s="210"/>
      <c r="C1951" s="210"/>
      <c r="D1951" s="249"/>
      <c r="E1951" s="250"/>
      <c r="F1951" s="141" t="s">
        <v>22</v>
      </c>
      <c r="G1951" s="3" t="s">
        <v>46</v>
      </c>
      <c r="H1951" s="3" t="s">
        <v>484</v>
      </c>
      <c r="I1951" s="5">
        <v>390</v>
      </c>
    </row>
    <row r="1952" spans="1:11" ht="20.100000000000001" customHeight="1" x14ac:dyDescent="0.25">
      <c r="A1952" s="204"/>
      <c r="B1952" s="210"/>
      <c r="C1952" s="210"/>
      <c r="D1952" s="241" t="s">
        <v>465</v>
      </c>
      <c r="E1952" s="242"/>
      <c r="F1952" s="140" t="s">
        <v>109</v>
      </c>
      <c r="G1952" s="3" t="s">
        <v>46</v>
      </c>
      <c r="H1952" s="3" t="s">
        <v>484</v>
      </c>
      <c r="I1952" s="5">
        <v>3379</v>
      </c>
    </row>
    <row r="1953" spans="1:9" ht="20.100000000000001" customHeight="1" x14ac:dyDescent="0.25">
      <c r="A1953" s="204"/>
      <c r="B1953" s="210"/>
      <c r="C1953" s="210"/>
      <c r="D1953" s="249"/>
      <c r="E1953" s="250"/>
      <c r="F1953" s="141" t="s">
        <v>22</v>
      </c>
      <c r="G1953" s="3" t="s">
        <v>46</v>
      </c>
      <c r="H1953" s="3" t="s">
        <v>484</v>
      </c>
      <c r="I1953" s="5">
        <v>896</v>
      </c>
    </row>
    <row r="1954" spans="1:9" ht="20.100000000000001" customHeight="1" x14ac:dyDescent="0.25">
      <c r="A1954" s="204"/>
      <c r="B1954" s="210"/>
      <c r="C1954" s="210"/>
      <c r="D1954" s="243"/>
      <c r="E1954" s="244"/>
      <c r="F1954" s="154" t="s">
        <v>462</v>
      </c>
      <c r="G1954" s="3" t="s">
        <v>46</v>
      </c>
      <c r="H1954" s="3" t="s">
        <v>484</v>
      </c>
      <c r="I1954" s="5">
        <v>58</v>
      </c>
    </row>
    <row r="1955" spans="1:9" ht="20.100000000000001" customHeight="1" x14ac:dyDescent="0.25">
      <c r="A1955" s="204"/>
      <c r="B1955" s="210"/>
      <c r="C1955" s="210"/>
      <c r="D1955" s="241" t="s">
        <v>463</v>
      </c>
      <c r="E1955" s="231"/>
      <c r="F1955" s="140" t="s">
        <v>109</v>
      </c>
      <c r="G1955" s="3" t="s">
        <v>46</v>
      </c>
      <c r="H1955" s="3" t="s">
        <v>484</v>
      </c>
      <c r="I1955" s="5">
        <v>2421</v>
      </c>
    </row>
    <row r="1956" spans="1:9" ht="20.100000000000001" customHeight="1" x14ac:dyDescent="0.25">
      <c r="A1956" s="204"/>
      <c r="B1956" s="210"/>
      <c r="C1956" s="210"/>
      <c r="D1956" s="232"/>
      <c r="E1956" s="233"/>
      <c r="F1956" s="140" t="s">
        <v>120</v>
      </c>
      <c r="G1956" s="3" t="s">
        <v>46</v>
      </c>
      <c r="H1956" s="3" t="s">
        <v>484</v>
      </c>
      <c r="I1956" s="5">
        <v>176</v>
      </c>
    </row>
    <row r="1957" spans="1:9" ht="20.100000000000001" customHeight="1" x14ac:dyDescent="0.25">
      <c r="A1957" s="204"/>
      <c r="B1957" s="210"/>
      <c r="C1957" s="210"/>
      <c r="D1957" s="230" t="s">
        <v>113</v>
      </c>
      <c r="E1957" s="231"/>
      <c r="F1957" s="140" t="s">
        <v>109</v>
      </c>
      <c r="G1957" s="3" t="s">
        <v>46</v>
      </c>
      <c r="H1957" s="3" t="s">
        <v>484</v>
      </c>
      <c r="I1957" s="5">
        <v>37</v>
      </c>
    </row>
    <row r="1958" spans="1:9" ht="20.100000000000001" customHeight="1" x14ac:dyDescent="0.25">
      <c r="A1958" s="204"/>
      <c r="B1958" s="210"/>
      <c r="C1958" s="210"/>
      <c r="D1958" s="232"/>
      <c r="E1958" s="233"/>
      <c r="F1958" s="140" t="s">
        <v>120</v>
      </c>
      <c r="G1958" s="3" t="s">
        <v>46</v>
      </c>
      <c r="H1958" s="3" t="s">
        <v>484</v>
      </c>
      <c r="I1958" s="5">
        <v>12</v>
      </c>
    </row>
    <row r="1959" spans="1:9" ht="20.100000000000001" customHeight="1" x14ac:dyDescent="0.25">
      <c r="A1959" s="204"/>
      <c r="B1959" s="210"/>
      <c r="C1959" s="210"/>
      <c r="D1959" s="241" t="s">
        <v>464</v>
      </c>
      <c r="E1959" s="231"/>
      <c r="F1959" s="140" t="s">
        <v>109</v>
      </c>
      <c r="G1959" s="3" t="s">
        <v>46</v>
      </c>
      <c r="H1959" s="3" t="s">
        <v>484</v>
      </c>
      <c r="I1959" s="5">
        <v>3024</v>
      </c>
    </row>
    <row r="1960" spans="1:9" ht="20.100000000000001" customHeight="1" x14ac:dyDescent="0.25">
      <c r="A1960" s="204"/>
      <c r="B1960" s="210"/>
      <c r="C1960" s="210"/>
      <c r="D1960" s="232"/>
      <c r="E1960" s="233"/>
      <c r="F1960" s="140" t="s">
        <v>120</v>
      </c>
      <c r="G1960" s="3" t="s">
        <v>46</v>
      </c>
      <c r="H1960" s="3" t="s">
        <v>484</v>
      </c>
      <c r="I1960" s="5">
        <v>289</v>
      </c>
    </row>
    <row r="1961" spans="1:9" ht="20.100000000000001" customHeight="1" x14ac:dyDescent="0.25">
      <c r="A1961" s="204"/>
      <c r="B1961" s="210"/>
      <c r="C1961" s="211"/>
      <c r="D1961" s="200" t="s">
        <v>108</v>
      </c>
      <c r="E1961" s="216"/>
      <c r="F1961" s="217"/>
      <c r="G1961" s="3" t="s">
        <v>46</v>
      </c>
      <c r="H1961" s="3" t="s">
        <v>484</v>
      </c>
      <c r="I1961" s="5">
        <v>127</v>
      </c>
    </row>
    <row r="1962" spans="1:9" ht="20.100000000000001" customHeight="1" x14ac:dyDescent="0.25">
      <c r="A1962" s="204"/>
      <c r="B1962" s="211"/>
      <c r="C1962" s="215" t="s">
        <v>119</v>
      </c>
      <c r="D1962" s="216"/>
      <c r="E1962" s="216"/>
      <c r="F1962" s="217"/>
      <c r="G1962" s="3" t="s">
        <v>46</v>
      </c>
      <c r="H1962" s="3" t="s">
        <v>484</v>
      </c>
      <c r="I1962" s="5">
        <v>445</v>
      </c>
    </row>
    <row r="1963" spans="1:9" ht="20.100000000000001" customHeight="1" x14ac:dyDescent="0.25">
      <c r="A1963" s="204"/>
      <c r="B1963" s="209" t="s">
        <v>90</v>
      </c>
      <c r="C1963" s="209" t="s">
        <v>111</v>
      </c>
      <c r="D1963" s="200" t="s">
        <v>30</v>
      </c>
      <c r="E1963" s="251"/>
      <c r="F1963" s="252"/>
      <c r="G1963" s="3" t="s">
        <v>46</v>
      </c>
      <c r="H1963" s="3" t="s">
        <v>484</v>
      </c>
      <c r="I1963" s="5">
        <v>62734</v>
      </c>
    </row>
    <row r="1964" spans="1:9" ht="20.100000000000001" customHeight="1" x14ac:dyDescent="0.25">
      <c r="A1964" s="204"/>
      <c r="B1964" s="210"/>
      <c r="C1964" s="210"/>
      <c r="D1964" s="230" t="s">
        <v>117</v>
      </c>
      <c r="E1964" s="231"/>
      <c r="F1964" s="108" t="s">
        <v>109</v>
      </c>
      <c r="G1964" s="3" t="s">
        <v>46</v>
      </c>
      <c r="H1964" s="3" t="s">
        <v>484</v>
      </c>
      <c r="I1964" s="5">
        <v>157</v>
      </c>
    </row>
    <row r="1965" spans="1:9" ht="20.100000000000001" customHeight="1" x14ac:dyDescent="0.25">
      <c r="A1965" s="204"/>
      <c r="B1965" s="210"/>
      <c r="C1965" s="210"/>
      <c r="D1965" s="232"/>
      <c r="E1965" s="233"/>
      <c r="F1965" s="108" t="s">
        <v>120</v>
      </c>
      <c r="G1965" s="3" t="s">
        <v>46</v>
      </c>
      <c r="H1965" s="3" t="s">
        <v>484</v>
      </c>
      <c r="I1965" s="5">
        <v>111</v>
      </c>
    </row>
    <row r="1966" spans="1:9" ht="20.100000000000001" customHeight="1" x14ac:dyDescent="0.25">
      <c r="A1966" s="204"/>
      <c r="B1966" s="210"/>
      <c r="C1966" s="210"/>
      <c r="D1966" s="230" t="s">
        <v>116</v>
      </c>
      <c r="E1966" s="231"/>
      <c r="F1966" s="108" t="s">
        <v>109</v>
      </c>
      <c r="G1966" s="3" t="s">
        <v>46</v>
      </c>
      <c r="H1966" s="3" t="s">
        <v>484</v>
      </c>
      <c r="I1966" s="5">
        <v>2496</v>
      </c>
    </row>
    <row r="1967" spans="1:9" ht="20.100000000000001" customHeight="1" x14ac:dyDescent="0.25">
      <c r="A1967" s="204"/>
      <c r="B1967" s="210"/>
      <c r="C1967" s="210"/>
      <c r="D1967" s="232"/>
      <c r="E1967" s="233"/>
      <c r="F1967" s="108" t="s">
        <v>120</v>
      </c>
      <c r="G1967" s="3" t="s">
        <v>46</v>
      </c>
      <c r="H1967" s="3" t="s">
        <v>484</v>
      </c>
      <c r="I1967" s="5">
        <v>821</v>
      </c>
    </row>
    <row r="1968" spans="1:9" ht="20.100000000000001" customHeight="1" x14ac:dyDescent="0.25">
      <c r="A1968" s="204"/>
      <c r="B1968" s="210"/>
      <c r="C1968" s="210"/>
      <c r="D1968" s="230" t="s">
        <v>114</v>
      </c>
      <c r="E1968" s="231"/>
      <c r="F1968" s="108" t="s">
        <v>109</v>
      </c>
      <c r="G1968" s="3" t="s">
        <v>46</v>
      </c>
      <c r="H1968" s="3" t="s">
        <v>484</v>
      </c>
      <c r="I1968" s="5">
        <v>11996</v>
      </c>
    </row>
    <row r="1969" spans="1:11" ht="20.100000000000001" customHeight="1" x14ac:dyDescent="0.25">
      <c r="A1969" s="204"/>
      <c r="B1969" s="210"/>
      <c r="C1969" s="210"/>
      <c r="D1969" s="232"/>
      <c r="E1969" s="233"/>
      <c r="F1969" s="108" t="s">
        <v>120</v>
      </c>
      <c r="G1969" s="3" t="s">
        <v>46</v>
      </c>
      <c r="H1969" s="3" t="s">
        <v>484</v>
      </c>
      <c r="I1969" s="5">
        <v>4496</v>
      </c>
    </row>
    <row r="1970" spans="1:11" ht="20.100000000000001" customHeight="1" x14ac:dyDescent="0.25">
      <c r="A1970" s="204"/>
      <c r="B1970" s="210"/>
      <c r="C1970" s="210"/>
      <c r="D1970" s="209" t="s">
        <v>107</v>
      </c>
      <c r="E1970" s="209" t="s">
        <v>112</v>
      </c>
      <c r="F1970" s="140" t="s">
        <v>109</v>
      </c>
      <c r="G1970" s="3" t="s">
        <v>46</v>
      </c>
      <c r="H1970" s="3" t="s">
        <v>484</v>
      </c>
      <c r="I1970" s="5">
        <v>3977</v>
      </c>
    </row>
    <row r="1971" spans="1:11" ht="20.100000000000001" customHeight="1" x14ac:dyDescent="0.25">
      <c r="A1971" s="204"/>
      <c r="B1971" s="210"/>
      <c r="C1971" s="210"/>
      <c r="D1971" s="210"/>
      <c r="E1971" s="214"/>
      <c r="F1971" s="140" t="s">
        <v>120</v>
      </c>
      <c r="G1971" s="3" t="s">
        <v>46</v>
      </c>
      <c r="H1971" s="3" t="s">
        <v>484</v>
      </c>
      <c r="I1971" s="5">
        <v>779</v>
      </c>
    </row>
    <row r="1972" spans="1:11" ht="20.100000000000001" customHeight="1" x14ac:dyDescent="0.25">
      <c r="A1972" s="204"/>
      <c r="B1972" s="210"/>
      <c r="C1972" s="210"/>
      <c r="D1972" s="210"/>
      <c r="E1972" s="247" t="s">
        <v>459</v>
      </c>
      <c r="F1972" s="140" t="s">
        <v>109</v>
      </c>
      <c r="G1972" s="3" t="s">
        <v>46</v>
      </c>
      <c r="H1972" s="3" t="s">
        <v>484</v>
      </c>
      <c r="I1972" s="5">
        <v>2209</v>
      </c>
    </row>
    <row r="1973" spans="1:11" ht="20.100000000000001" customHeight="1" x14ac:dyDescent="0.25">
      <c r="A1973" s="204"/>
      <c r="B1973" s="210"/>
      <c r="C1973" s="210"/>
      <c r="D1973" s="211"/>
      <c r="E1973" s="211"/>
      <c r="F1973" s="140" t="s">
        <v>120</v>
      </c>
      <c r="G1973" s="3" t="s">
        <v>46</v>
      </c>
      <c r="H1973" s="3" t="s">
        <v>484</v>
      </c>
      <c r="I1973" s="5">
        <v>117</v>
      </c>
    </row>
    <row r="1974" spans="1:11" ht="20.100000000000001" customHeight="1" x14ac:dyDescent="0.25">
      <c r="A1974" s="204"/>
      <c r="B1974" s="210"/>
      <c r="C1974" s="210"/>
      <c r="D1974" s="241" t="s">
        <v>460</v>
      </c>
      <c r="E1974" s="242"/>
      <c r="F1974" s="140" t="s">
        <v>109</v>
      </c>
      <c r="G1974" s="3" t="s">
        <v>46</v>
      </c>
      <c r="H1974" s="3" t="s">
        <v>484</v>
      </c>
      <c r="I1974" s="5">
        <v>2622</v>
      </c>
    </row>
    <row r="1975" spans="1:11" ht="20.100000000000001" customHeight="1" x14ac:dyDescent="0.25">
      <c r="A1975" s="204"/>
      <c r="B1975" s="210"/>
      <c r="C1975" s="210"/>
      <c r="D1975" s="249"/>
      <c r="E1975" s="250"/>
      <c r="F1975" s="141" t="s">
        <v>22</v>
      </c>
      <c r="G1975" s="3" t="s">
        <v>46</v>
      </c>
      <c r="H1975" s="3" t="s">
        <v>484</v>
      </c>
      <c r="I1975" s="5">
        <v>1244</v>
      </c>
    </row>
    <row r="1976" spans="1:11" ht="20.100000000000001" customHeight="1" x14ac:dyDescent="0.25">
      <c r="A1976" s="204"/>
      <c r="B1976" s="210"/>
      <c r="C1976" s="210"/>
      <c r="D1976" s="241" t="s">
        <v>465</v>
      </c>
      <c r="E1976" s="242"/>
      <c r="F1976" s="140" t="s">
        <v>109</v>
      </c>
      <c r="G1976" s="3" t="s">
        <v>46</v>
      </c>
      <c r="H1976" s="3" t="s">
        <v>484</v>
      </c>
      <c r="I1976" s="5">
        <v>13153</v>
      </c>
    </row>
    <row r="1977" spans="1:11" ht="20.100000000000001" customHeight="1" x14ac:dyDescent="0.25">
      <c r="A1977" s="204"/>
      <c r="B1977" s="210"/>
      <c r="C1977" s="210"/>
      <c r="D1977" s="249"/>
      <c r="E1977" s="250"/>
      <c r="F1977" s="141" t="s">
        <v>22</v>
      </c>
      <c r="G1977" s="3" t="s">
        <v>46</v>
      </c>
      <c r="H1977" s="3" t="s">
        <v>484</v>
      </c>
      <c r="I1977" s="5">
        <v>3529</v>
      </c>
    </row>
    <row r="1978" spans="1:11" ht="20.100000000000001" customHeight="1" x14ac:dyDescent="0.25">
      <c r="A1978" s="204"/>
      <c r="B1978" s="210"/>
      <c r="C1978" s="210"/>
      <c r="D1978" s="243"/>
      <c r="E1978" s="244"/>
      <c r="F1978" s="154" t="s">
        <v>462</v>
      </c>
      <c r="G1978" s="3" t="s">
        <v>46</v>
      </c>
      <c r="H1978" s="3" t="s">
        <v>484</v>
      </c>
      <c r="I1978" s="5">
        <v>175</v>
      </c>
    </row>
    <row r="1979" spans="1:11" ht="20.100000000000001" customHeight="1" x14ac:dyDescent="0.25">
      <c r="A1979" s="204"/>
      <c r="B1979" s="210"/>
      <c r="C1979" s="210"/>
      <c r="D1979" s="241" t="s">
        <v>463</v>
      </c>
      <c r="E1979" s="231"/>
      <c r="F1979" s="108" t="s">
        <v>109</v>
      </c>
      <c r="G1979" s="3" t="s">
        <v>46</v>
      </c>
      <c r="H1979" s="3" t="s">
        <v>484</v>
      </c>
      <c r="I1979" s="5">
        <v>6679</v>
      </c>
    </row>
    <row r="1980" spans="1:11" ht="20.100000000000001" customHeight="1" x14ac:dyDescent="0.25">
      <c r="A1980" s="204"/>
      <c r="B1980" s="210"/>
      <c r="C1980" s="210"/>
      <c r="D1980" s="232"/>
      <c r="E1980" s="233"/>
      <c r="F1980" s="108" t="s">
        <v>120</v>
      </c>
      <c r="G1980" s="3" t="s">
        <v>46</v>
      </c>
      <c r="H1980" s="3" t="s">
        <v>484</v>
      </c>
      <c r="I1980" s="5">
        <v>611</v>
      </c>
    </row>
    <row r="1981" spans="1:11" ht="20.100000000000001" customHeight="1" x14ac:dyDescent="0.25">
      <c r="A1981" s="205"/>
      <c r="B1981" s="211"/>
      <c r="C1981" s="211"/>
      <c r="D1981" s="101" t="s">
        <v>113</v>
      </c>
      <c r="E1981" s="112"/>
      <c r="F1981" s="108" t="s">
        <v>109</v>
      </c>
      <c r="G1981" s="3" t="s">
        <v>46</v>
      </c>
      <c r="H1981" s="3" t="s">
        <v>484</v>
      </c>
      <c r="I1981" s="5">
        <v>110</v>
      </c>
    </row>
    <row r="1982" spans="1:11" s="132" customFormat="1" ht="50.1" customHeight="1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K1982"/>
    </row>
    <row r="1983" spans="1:11" ht="20.100000000000001" customHeight="1" x14ac:dyDescent="0.25">
      <c r="A1983" s="203" t="s">
        <v>14</v>
      </c>
      <c r="B1983" s="209" t="s">
        <v>90</v>
      </c>
      <c r="C1983" s="209" t="s">
        <v>111</v>
      </c>
      <c r="D1983" s="103" t="s">
        <v>113</v>
      </c>
      <c r="E1983" s="102"/>
      <c r="F1983" s="108" t="s">
        <v>120</v>
      </c>
      <c r="G1983" s="3" t="s">
        <v>46</v>
      </c>
      <c r="H1983" s="3" t="s">
        <v>484</v>
      </c>
      <c r="I1983" s="5">
        <v>27</v>
      </c>
    </row>
    <row r="1984" spans="1:11" ht="20.100000000000001" customHeight="1" x14ac:dyDescent="0.25">
      <c r="A1984" s="204"/>
      <c r="B1984" s="210"/>
      <c r="C1984" s="210"/>
      <c r="D1984" s="241" t="s">
        <v>464</v>
      </c>
      <c r="E1984" s="231"/>
      <c r="F1984" s="108" t="s">
        <v>109</v>
      </c>
      <c r="G1984" s="3" t="s">
        <v>46</v>
      </c>
      <c r="H1984" s="3" t="s">
        <v>484</v>
      </c>
      <c r="I1984" s="5">
        <v>6415</v>
      </c>
    </row>
    <row r="1985" spans="1:9" ht="20.100000000000001" customHeight="1" x14ac:dyDescent="0.25">
      <c r="A1985" s="204"/>
      <c r="B1985" s="210"/>
      <c r="C1985" s="210"/>
      <c r="D1985" s="232"/>
      <c r="E1985" s="233"/>
      <c r="F1985" s="108" t="s">
        <v>120</v>
      </c>
      <c r="G1985" s="3" t="s">
        <v>46</v>
      </c>
      <c r="H1985" s="3" t="s">
        <v>484</v>
      </c>
      <c r="I1985" s="5">
        <v>889</v>
      </c>
    </row>
    <row r="1986" spans="1:9" ht="20.100000000000001" customHeight="1" x14ac:dyDescent="0.25">
      <c r="A1986" s="204"/>
      <c r="B1986" s="210"/>
      <c r="C1986" s="211"/>
      <c r="D1986" s="200" t="s">
        <v>108</v>
      </c>
      <c r="E1986" s="216"/>
      <c r="F1986" s="217"/>
      <c r="G1986" s="3" t="s">
        <v>46</v>
      </c>
      <c r="H1986" s="3" t="s">
        <v>484</v>
      </c>
      <c r="I1986" s="5">
        <v>121</v>
      </c>
    </row>
    <row r="1987" spans="1:9" ht="20.100000000000001" customHeight="1" x14ac:dyDescent="0.25">
      <c r="A1987" s="204"/>
      <c r="B1987" s="211"/>
      <c r="C1987" s="215" t="s">
        <v>119</v>
      </c>
      <c r="D1987" s="216"/>
      <c r="E1987" s="216"/>
      <c r="F1987" s="217"/>
      <c r="G1987" s="3" t="s">
        <v>46</v>
      </c>
      <c r="H1987" s="3" t="s">
        <v>484</v>
      </c>
      <c r="I1987" s="5">
        <v>927</v>
      </c>
    </row>
    <row r="1988" spans="1:9" ht="20.100000000000001" customHeight="1" x14ac:dyDescent="0.25">
      <c r="A1988" s="204"/>
      <c r="B1988" s="209" t="s">
        <v>104</v>
      </c>
      <c r="C1988" s="209" t="s">
        <v>111</v>
      </c>
      <c r="D1988" s="200" t="s">
        <v>30</v>
      </c>
      <c r="E1988" s="251"/>
      <c r="F1988" s="252"/>
      <c r="G1988" s="3" t="s">
        <v>46</v>
      </c>
      <c r="H1988" s="3" t="s">
        <v>484</v>
      </c>
      <c r="I1988" s="5">
        <v>48452</v>
      </c>
    </row>
    <row r="1989" spans="1:9" ht="20.100000000000001" customHeight="1" x14ac:dyDescent="0.25">
      <c r="A1989" s="204"/>
      <c r="B1989" s="210"/>
      <c r="C1989" s="210"/>
      <c r="D1989" s="230" t="s">
        <v>117</v>
      </c>
      <c r="E1989" s="231"/>
      <c r="F1989" s="108" t="s">
        <v>109</v>
      </c>
      <c r="G1989" s="3" t="s">
        <v>46</v>
      </c>
      <c r="H1989" s="3" t="s">
        <v>484</v>
      </c>
      <c r="I1989" s="5">
        <v>81</v>
      </c>
    </row>
    <row r="1990" spans="1:9" ht="20.100000000000001" customHeight="1" x14ac:dyDescent="0.25">
      <c r="A1990" s="204"/>
      <c r="B1990" s="210"/>
      <c r="C1990" s="210"/>
      <c r="D1990" s="232"/>
      <c r="E1990" s="233"/>
      <c r="F1990" s="108" t="s">
        <v>120</v>
      </c>
      <c r="G1990" s="3" t="s">
        <v>46</v>
      </c>
      <c r="H1990" s="3" t="s">
        <v>484</v>
      </c>
      <c r="I1990" s="5">
        <v>52</v>
      </c>
    </row>
    <row r="1991" spans="1:9" ht="20.100000000000001" customHeight="1" x14ac:dyDescent="0.25">
      <c r="A1991" s="204"/>
      <c r="B1991" s="210"/>
      <c r="C1991" s="210"/>
      <c r="D1991" s="230" t="s">
        <v>116</v>
      </c>
      <c r="E1991" s="231"/>
      <c r="F1991" s="108" t="s">
        <v>109</v>
      </c>
      <c r="G1991" s="3" t="s">
        <v>46</v>
      </c>
      <c r="H1991" s="3" t="s">
        <v>484</v>
      </c>
      <c r="I1991" s="5">
        <v>1559</v>
      </c>
    </row>
    <row r="1992" spans="1:9" ht="20.100000000000001" customHeight="1" x14ac:dyDescent="0.25">
      <c r="A1992" s="204"/>
      <c r="B1992" s="210"/>
      <c r="C1992" s="210"/>
      <c r="D1992" s="232"/>
      <c r="E1992" s="233"/>
      <c r="F1992" s="108" t="s">
        <v>120</v>
      </c>
      <c r="G1992" s="3" t="s">
        <v>46</v>
      </c>
      <c r="H1992" s="3" t="s">
        <v>484</v>
      </c>
      <c r="I1992" s="5">
        <v>547</v>
      </c>
    </row>
    <row r="1993" spans="1:9" ht="20.100000000000001" customHeight="1" x14ac:dyDescent="0.25">
      <c r="A1993" s="204"/>
      <c r="B1993" s="210"/>
      <c r="C1993" s="210"/>
      <c r="D1993" s="230" t="s">
        <v>114</v>
      </c>
      <c r="E1993" s="231"/>
      <c r="F1993" s="108" t="s">
        <v>109</v>
      </c>
      <c r="G1993" s="3" t="s">
        <v>46</v>
      </c>
      <c r="H1993" s="3" t="s">
        <v>484</v>
      </c>
      <c r="I1993" s="5">
        <v>8640</v>
      </c>
    </row>
    <row r="1994" spans="1:9" ht="20.100000000000001" customHeight="1" x14ac:dyDescent="0.25">
      <c r="A1994" s="204"/>
      <c r="B1994" s="210"/>
      <c r="C1994" s="210"/>
      <c r="D1994" s="232"/>
      <c r="E1994" s="233"/>
      <c r="F1994" s="108" t="s">
        <v>120</v>
      </c>
      <c r="G1994" s="3" t="s">
        <v>46</v>
      </c>
      <c r="H1994" s="3" t="s">
        <v>484</v>
      </c>
      <c r="I1994" s="5">
        <v>3011</v>
      </c>
    </row>
    <row r="1995" spans="1:9" ht="20.100000000000001" customHeight="1" x14ac:dyDescent="0.25">
      <c r="A1995" s="204"/>
      <c r="B1995" s="210"/>
      <c r="C1995" s="210"/>
      <c r="D1995" s="209" t="s">
        <v>107</v>
      </c>
      <c r="E1995" s="209" t="s">
        <v>112</v>
      </c>
      <c r="F1995" s="140" t="s">
        <v>109</v>
      </c>
      <c r="G1995" s="3" t="s">
        <v>46</v>
      </c>
      <c r="H1995" s="3" t="s">
        <v>484</v>
      </c>
      <c r="I1995" s="5">
        <v>2923</v>
      </c>
    </row>
    <row r="1996" spans="1:9" ht="20.100000000000001" customHeight="1" x14ac:dyDescent="0.25">
      <c r="A1996" s="204"/>
      <c r="B1996" s="210"/>
      <c r="C1996" s="210"/>
      <c r="D1996" s="210"/>
      <c r="E1996" s="214"/>
      <c r="F1996" s="140" t="s">
        <v>120</v>
      </c>
      <c r="G1996" s="3" t="s">
        <v>46</v>
      </c>
      <c r="H1996" s="3" t="s">
        <v>484</v>
      </c>
      <c r="I1996" s="5">
        <v>546</v>
      </c>
    </row>
    <row r="1997" spans="1:9" ht="20.100000000000001" customHeight="1" x14ac:dyDescent="0.25">
      <c r="A1997" s="204"/>
      <c r="B1997" s="210"/>
      <c r="C1997" s="210"/>
      <c r="D1997" s="210"/>
      <c r="E1997" s="247" t="s">
        <v>459</v>
      </c>
      <c r="F1997" s="140" t="s">
        <v>109</v>
      </c>
      <c r="G1997" s="3" t="s">
        <v>46</v>
      </c>
      <c r="H1997" s="3" t="s">
        <v>484</v>
      </c>
      <c r="I1997" s="5">
        <v>1529</v>
      </c>
    </row>
    <row r="1998" spans="1:9" ht="20.100000000000001" customHeight="1" x14ac:dyDescent="0.25">
      <c r="A1998" s="204"/>
      <c r="B1998" s="210"/>
      <c r="C1998" s="210"/>
      <c r="D1998" s="211"/>
      <c r="E1998" s="211"/>
      <c r="F1998" s="140" t="s">
        <v>120</v>
      </c>
      <c r="G1998" s="3" t="s">
        <v>46</v>
      </c>
      <c r="H1998" s="3" t="s">
        <v>484</v>
      </c>
      <c r="I1998" s="5">
        <v>105</v>
      </c>
    </row>
    <row r="1999" spans="1:9" ht="20.100000000000001" customHeight="1" x14ac:dyDescent="0.25">
      <c r="A1999" s="204"/>
      <c r="B1999" s="210"/>
      <c r="C1999" s="210"/>
      <c r="D1999" s="241" t="s">
        <v>460</v>
      </c>
      <c r="E1999" s="242"/>
      <c r="F1999" s="140" t="s">
        <v>109</v>
      </c>
      <c r="G1999" s="3" t="s">
        <v>46</v>
      </c>
      <c r="H1999" s="3" t="s">
        <v>484</v>
      </c>
      <c r="I1999" s="5">
        <v>1626</v>
      </c>
    </row>
    <row r="2000" spans="1:9" ht="20.100000000000001" customHeight="1" x14ac:dyDescent="0.25">
      <c r="A2000" s="204"/>
      <c r="B2000" s="210"/>
      <c r="C2000" s="210"/>
      <c r="D2000" s="249"/>
      <c r="E2000" s="250"/>
      <c r="F2000" s="141" t="s">
        <v>22</v>
      </c>
      <c r="G2000" s="3" t="s">
        <v>46</v>
      </c>
      <c r="H2000" s="3" t="s">
        <v>484</v>
      </c>
      <c r="I2000" s="5">
        <v>825</v>
      </c>
    </row>
    <row r="2001" spans="1:9" ht="20.100000000000001" customHeight="1" x14ac:dyDescent="0.25">
      <c r="A2001" s="204"/>
      <c r="B2001" s="210"/>
      <c r="C2001" s="210"/>
      <c r="D2001" s="241" t="s">
        <v>465</v>
      </c>
      <c r="E2001" s="242"/>
      <c r="F2001" s="140" t="s">
        <v>109</v>
      </c>
      <c r="G2001" s="3" t="s">
        <v>46</v>
      </c>
      <c r="H2001" s="3" t="s">
        <v>484</v>
      </c>
      <c r="I2001" s="5">
        <v>10776</v>
      </c>
    </row>
    <row r="2002" spans="1:9" ht="20.100000000000001" customHeight="1" x14ac:dyDescent="0.25">
      <c r="A2002" s="204"/>
      <c r="B2002" s="210"/>
      <c r="C2002" s="210"/>
      <c r="D2002" s="249"/>
      <c r="E2002" s="250"/>
      <c r="F2002" s="141" t="s">
        <v>22</v>
      </c>
      <c r="G2002" s="3" t="s">
        <v>46</v>
      </c>
      <c r="H2002" s="3" t="s">
        <v>484</v>
      </c>
      <c r="I2002" s="5">
        <v>2754</v>
      </c>
    </row>
    <row r="2003" spans="1:9" ht="20.100000000000001" customHeight="1" x14ac:dyDescent="0.25">
      <c r="A2003" s="204"/>
      <c r="B2003" s="210"/>
      <c r="C2003" s="210"/>
      <c r="D2003" s="243"/>
      <c r="E2003" s="244"/>
      <c r="F2003" s="154" t="s">
        <v>462</v>
      </c>
      <c r="G2003" s="3" t="s">
        <v>46</v>
      </c>
      <c r="H2003" s="3" t="s">
        <v>484</v>
      </c>
      <c r="I2003" s="5">
        <v>165</v>
      </c>
    </row>
    <row r="2004" spans="1:9" ht="20.100000000000001" customHeight="1" x14ac:dyDescent="0.25">
      <c r="A2004" s="204"/>
      <c r="B2004" s="210"/>
      <c r="C2004" s="210"/>
      <c r="D2004" s="241" t="s">
        <v>463</v>
      </c>
      <c r="E2004" s="231"/>
      <c r="F2004" s="140" t="s">
        <v>109</v>
      </c>
      <c r="G2004" s="3" t="s">
        <v>46</v>
      </c>
      <c r="H2004" s="3" t="s">
        <v>484</v>
      </c>
      <c r="I2004" s="5">
        <v>5652</v>
      </c>
    </row>
    <row r="2005" spans="1:9" ht="20.100000000000001" customHeight="1" x14ac:dyDescent="0.25">
      <c r="A2005" s="204"/>
      <c r="B2005" s="210"/>
      <c r="C2005" s="210"/>
      <c r="D2005" s="232"/>
      <c r="E2005" s="233"/>
      <c r="F2005" s="140" t="s">
        <v>120</v>
      </c>
      <c r="G2005" s="3" t="s">
        <v>46</v>
      </c>
      <c r="H2005" s="3" t="s">
        <v>484</v>
      </c>
      <c r="I2005" s="5">
        <v>691</v>
      </c>
    </row>
    <row r="2006" spans="1:9" ht="20.100000000000001" customHeight="1" x14ac:dyDescent="0.25">
      <c r="A2006" s="204"/>
      <c r="B2006" s="210"/>
      <c r="C2006" s="210"/>
      <c r="D2006" s="230" t="s">
        <v>113</v>
      </c>
      <c r="E2006" s="231"/>
      <c r="F2006" s="140" t="s">
        <v>109</v>
      </c>
      <c r="G2006" s="3" t="s">
        <v>46</v>
      </c>
      <c r="H2006" s="3" t="s">
        <v>484</v>
      </c>
      <c r="I2006" s="5">
        <v>83</v>
      </c>
    </row>
    <row r="2007" spans="1:9" ht="20.100000000000001" customHeight="1" x14ac:dyDescent="0.25">
      <c r="A2007" s="204"/>
      <c r="B2007" s="210"/>
      <c r="C2007" s="210"/>
      <c r="D2007" s="232"/>
      <c r="E2007" s="233"/>
      <c r="F2007" s="140" t="s">
        <v>120</v>
      </c>
      <c r="G2007" s="3" t="s">
        <v>46</v>
      </c>
      <c r="H2007" s="3" t="s">
        <v>484</v>
      </c>
      <c r="I2007" s="5">
        <v>17</v>
      </c>
    </row>
    <row r="2008" spans="1:9" ht="20.100000000000001" customHeight="1" x14ac:dyDescent="0.25">
      <c r="A2008" s="204"/>
      <c r="B2008" s="210"/>
      <c r="C2008" s="210"/>
      <c r="D2008" s="241" t="s">
        <v>464</v>
      </c>
      <c r="E2008" s="231"/>
      <c r="F2008" s="140" t="s">
        <v>109</v>
      </c>
      <c r="G2008" s="3" t="s">
        <v>46</v>
      </c>
      <c r="H2008" s="3" t="s">
        <v>484</v>
      </c>
      <c r="I2008" s="5">
        <v>6257</v>
      </c>
    </row>
    <row r="2009" spans="1:9" ht="20.100000000000001" customHeight="1" x14ac:dyDescent="0.25">
      <c r="A2009" s="204"/>
      <c r="B2009" s="210"/>
      <c r="C2009" s="210"/>
      <c r="D2009" s="232"/>
      <c r="E2009" s="233"/>
      <c r="F2009" s="140" t="s">
        <v>120</v>
      </c>
      <c r="G2009" s="3" t="s">
        <v>46</v>
      </c>
      <c r="H2009" s="3" t="s">
        <v>484</v>
      </c>
      <c r="I2009" s="5">
        <v>546</v>
      </c>
    </row>
    <row r="2010" spans="1:9" ht="20.100000000000001" customHeight="1" x14ac:dyDescent="0.25">
      <c r="A2010" s="204"/>
      <c r="B2010" s="210"/>
      <c r="C2010" s="211"/>
      <c r="D2010" s="200" t="s">
        <v>108</v>
      </c>
      <c r="E2010" s="216"/>
      <c r="F2010" s="217"/>
      <c r="G2010" s="3" t="s">
        <v>46</v>
      </c>
      <c r="H2010" s="3" t="s">
        <v>484</v>
      </c>
      <c r="I2010" s="5">
        <v>67</v>
      </c>
    </row>
    <row r="2011" spans="1:9" ht="20.100000000000001" customHeight="1" x14ac:dyDescent="0.25">
      <c r="A2011" s="204"/>
      <c r="B2011" s="211"/>
      <c r="C2011" s="215" t="s">
        <v>119</v>
      </c>
      <c r="D2011" s="216"/>
      <c r="E2011" s="216"/>
      <c r="F2011" s="217"/>
      <c r="G2011" s="3" t="s">
        <v>46</v>
      </c>
      <c r="H2011" s="3" t="s">
        <v>484</v>
      </c>
      <c r="I2011" s="5">
        <v>953</v>
      </c>
    </row>
    <row r="2012" spans="1:9" ht="20.100000000000001" customHeight="1" x14ac:dyDescent="0.25">
      <c r="A2012" s="204"/>
      <c r="B2012" s="209" t="s">
        <v>93</v>
      </c>
      <c r="C2012" s="209" t="s">
        <v>111</v>
      </c>
      <c r="D2012" s="200" t="s">
        <v>30</v>
      </c>
      <c r="E2012" s="251"/>
      <c r="F2012" s="252"/>
      <c r="G2012" s="3" t="s">
        <v>46</v>
      </c>
      <c r="H2012" s="3" t="s">
        <v>484</v>
      </c>
      <c r="I2012" s="5">
        <v>64851</v>
      </c>
    </row>
    <row r="2013" spans="1:9" ht="20.100000000000001" customHeight="1" x14ac:dyDescent="0.25">
      <c r="A2013" s="204"/>
      <c r="B2013" s="210"/>
      <c r="C2013" s="210"/>
      <c r="D2013" s="230" t="s">
        <v>117</v>
      </c>
      <c r="E2013" s="231"/>
      <c r="F2013" s="108" t="s">
        <v>109</v>
      </c>
      <c r="G2013" s="3" t="s">
        <v>46</v>
      </c>
      <c r="H2013" s="3" t="s">
        <v>484</v>
      </c>
      <c r="I2013" s="5">
        <v>170</v>
      </c>
    </row>
    <row r="2014" spans="1:9" ht="20.100000000000001" customHeight="1" x14ac:dyDescent="0.25">
      <c r="A2014" s="204"/>
      <c r="B2014" s="210"/>
      <c r="C2014" s="210"/>
      <c r="D2014" s="232"/>
      <c r="E2014" s="233"/>
      <c r="F2014" s="108" t="s">
        <v>120</v>
      </c>
      <c r="G2014" s="3" t="s">
        <v>46</v>
      </c>
      <c r="H2014" s="3" t="s">
        <v>484</v>
      </c>
      <c r="I2014" s="5">
        <v>112</v>
      </c>
    </row>
    <row r="2015" spans="1:9" ht="20.100000000000001" customHeight="1" x14ac:dyDescent="0.25">
      <c r="A2015" s="204"/>
      <c r="B2015" s="210"/>
      <c r="C2015" s="210"/>
      <c r="D2015" s="230" t="s">
        <v>116</v>
      </c>
      <c r="E2015" s="231"/>
      <c r="F2015" s="108" t="s">
        <v>109</v>
      </c>
      <c r="G2015" s="3" t="s">
        <v>46</v>
      </c>
      <c r="H2015" s="3" t="s">
        <v>484</v>
      </c>
      <c r="I2015" s="5">
        <v>2505</v>
      </c>
    </row>
    <row r="2016" spans="1:9" ht="20.100000000000001" customHeight="1" x14ac:dyDescent="0.25">
      <c r="A2016" s="204"/>
      <c r="B2016" s="210"/>
      <c r="C2016" s="210"/>
      <c r="D2016" s="232"/>
      <c r="E2016" s="233"/>
      <c r="F2016" s="108" t="s">
        <v>120</v>
      </c>
      <c r="G2016" s="3" t="s">
        <v>46</v>
      </c>
      <c r="H2016" s="3" t="s">
        <v>484</v>
      </c>
      <c r="I2016" s="5">
        <v>781</v>
      </c>
    </row>
    <row r="2017" spans="1:11" ht="20.100000000000001" customHeight="1" x14ac:dyDescent="0.25">
      <c r="A2017" s="205"/>
      <c r="B2017" s="211"/>
      <c r="C2017" s="211"/>
      <c r="D2017" s="254" t="s">
        <v>411</v>
      </c>
      <c r="E2017" s="255"/>
      <c r="F2017" s="108" t="s">
        <v>109</v>
      </c>
      <c r="G2017" s="3" t="s">
        <v>46</v>
      </c>
      <c r="H2017" s="3" t="s">
        <v>484</v>
      </c>
      <c r="I2017" s="5">
        <v>12562</v>
      </c>
    </row>
    <row r="2018" spans="1:11" s="132" customFormat="1" ht="50.1" customHeight="1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K2018"/>
    </row>
    <row r="2019" spans="1:11" ht="20.100000000000001" customHeight="1" x14ac:dyDescent="0.25">
      <c r="A2019" s="203" t="s">
        <v>14</v>
      </c>
      <c r="B2019" s="209" t="s">
        <v>93</v>
      </c>
      <c r="C2019" s="209" t="s">
        <v>111</v>
      </c>
      <c r="D2019" s="296" t="s">
        <v>123</v>
      </c>
      <c r="E2019" s="297"/>
      <c r="F2019" s="108" t="s">
        <v>120</v>
      </c>
      <c r="G2019" s="3" t="s">
        <v>46</v>
      </c>
      <c r="H2019" s="3" t="s">
        <v>484</v>
      </c>
      <c r="I2019" s="5">
        <v>4752</v>
      </c>
    </row>
    <row r="2020" spans="1:11" ht="20.100000000000001" customHeight="1" x14ac:dyDescent="0.25">
      <c r="A2020" s="204"/>
      <c r="B2020" s="210"/>
      <c r="C2020" s="210"/>
      <c r="D2020" s="209" t="s">
        <v>107</v>
      </c>
      <c r="E2020" s="209" t="s">
        <v>112</v>
      </c>
      <c r="F2020" s="140" t="s">
        <v>109</v>
      </c>
      <c r="G2020" s="3" t="s">
        <v>46</v>
      </c>
      <c r="H2020" s="3" t="s">
        <v>484</v>
      </c>
      <c r="I2020" s="5">
        <v>3819</v>
      </c>
    </row>
    <row r="2021" spans="1:11" ht="20.100000000000001" customHeight="1" x14ac:dyDescent="0.25">
      <c r="A2021" s="204"/>
      <c r="B2021" s="210"/>
      <c r="C2021" s="210"/>
      <c r="D2021" s="210"/>
      <c r="E2021" s="214"/>
      <c r="F2021" s="140" t="s">
        <v>120</v>
      </c>
      <c r="G2021" s="3" t="s">
        <v>46</v>
      </c>
      <c r="H2021" s="3" t="s">
        <v>484</v>
      </c>
      <c r="I2021" s="5">
        <v>589</v>
      </c>
    </row>
    <row r="2022" spans="1:11" ht="20.100000000000001" customHeight="1" x14ac:dyDescent="0.25">
      <c r="A2022" s="204"/>
      <c r="B2022" s="210"/>
      <c r="C2022" s="210"/>
      <c r="D2022" s="210"/>
      <c r="E2022" s="247" t="s">
        <v>459</v>
      </c>
      <c r="F2022" s="140" t="s">
        <v>109</v>
      </c>
      <c r="G2022" s="3" t="s">
        <v>46</v>
      </c>
      <c r="H2022" s="3" t="s">
        <v>484</v>
      </c>
      <c r="I2022" s="5">
        <v>2099</v>
      </c>
    </row>
    <row r="2023" spans="1:11" ht="20.100000000000001" customHeight="1" x14ac:dyDescent="0.25">
      <c r="A2023" s="204"/>
      <c r="B2023" s="210"/>
      <c r="C2023" s="210"/>
      <c r="D2023" s="211"/>
      <c r="E2023" s="211"/>
      <c r="F2023" s="140" t="s">
        <v>120</v>
      </c>
      <c r="G2023" s="3" t="s">
        <v>46</v>
      </c>
      <c r="H2023" s="3" t="s">
        <v>484</v>
      </c>
      <c r="I2023" s="5">
        <v>111</v>
      </c>
    </row>
    <row r="2024" spans="1:11" ht="20.100000000000001" customHeight="1" x14ac:dyDescent="0.25">
      <c r="A2024" s="204"/>
      <c r="B2024" s="210"/>
      <c r="C2024" s="210"/>
      <c r="D2024" s="241" t="s">
        <v>460</v>
      </c>
      <c r="E2024" s="242"/>
      <c r="F2024" s="140" t="s">
        <v>109</v>
      </c>
      <c r="G2024" s="3" t="s">
        <v>46</v>
      </c>
      <c r="H2024" s="3" t="s">
        <v>484</v>
      </c>
      <c r="I2024" s="5">
        <v>2354</v>
      </c>
    </row>
    <row r="2025" spans="1:11" ht="20.100000000000001" customHeight="1" x14ac:dyDescent="0.25">
      <c r="A2025" s="204"/>
      <c r="B2025" s="210"/>
      <c r="C2025" s="210"/>
      <c r="D2025" s="249"/>
      <c r="E2025" s="250"/>
      <c r="F2025" s="141" t="s">
        <v>22</v>
      </c>
      <c r="G2025" s="3" t="s">
        <v>46</v>
      </c>
      <c r="H2025" s="3" t="s">
        <v>484</v>
      </c>
      <c r="I2025" s="5">
        <v>1288</v>
      </c>
    </row>
    <row r="2026" spans="1:11" ht="20.100000000000001" customHeight="1" x14ac:dyDescent="0.25">
      <c r="A2026" s="204"/>
      <c r="B2026" s="210"/>
      <c r="C2026" s="210"/>
      <c r="D2026" s="241" t="s">
        <v>465</v>
      </c>
      <c r="E2026" s="242"/>
      <c r="F2026" s="140" t="s">
        <v>109</v>
      </c>
      <c r="G2026" s="3" t="s">
        <v>46</v>
      </c>
      <c r="H2026" s="3" t="s">
        <v>484</v>
      </c>
      <c r="I2026" s="5">
        <v>13399</v>
      </c>
    </row>
    <row r="2027" spans="1:11" ht="20.100000000000001" customHeight="1" x14ac:dyDescent="0.25">
      <c r="A2027" s="204"/>
      <c r="B2027" s="210"/>
      <c r="C2027" s="210"/>
      <c r="D2027" s="249"/>
      <c r="E2027" s="250"/>
      <c r="F2027" s="141" t="s">
        <v>22</v>
      </c>
      <c r="G2027" s="3" t="s">
        <v>46</v>
      </c>
      <c r="H2027" s="3" t="s">
        <v>484</v>
      </c>
      <c r="I2027" s="5">
        <v>3334</v>
      </c>
    </row>
    <row r="2028" spans="1:11" ht="20.100000000000001" customHeight="1" x14ac:dyDescent="0.25">
      <c r="A2028" s="204"/>
      <c r="B2028" s="210"/>
      <c r="C2028" s="210"/>
      <c r="D2028" s="243"/>
      <c r="E2028" s="244"/>
      <c r="F2028" s="154" t="s">
        <v>462</v>
      </c>
      <c r="G2028" s="3" t="s">
        <v>46</v>
      </c>
      <c r="H2028" s="3" t="s">
        <v>484</v>
      </c>
      <c r="I2028" s="5">
        <v>286</v>
      </c>
    </row>
    <row r="2029" spans="1:11" ht="20.100000000000001" customHeight="1" x14ac:dyDescent="0.25">
      <c r="A2029" s="204"/>
      <c r="B2029" s="210"/>
      <c r="C2029" s="210"/>
      <c r="D2029" s="241" t="s">
        <v>463</v>
      </c>
      <c r="E2029" s="231"/>
      <c r="F2029" s="140" t="s">
        <v>109</v>
      </c>
      <c r="G2029" s="3" t="s">
        <v>46</v>
      </c>
      <c r="H2029" s="3" t="s">
        <v>484</v>
      </c>
      <c r="I2029" s="5">
        <v>8454</v>
      </c>
    </row>
    <row r="2030" spans="1:11" ht="20.100000000000001" customHeight="1" x14ac:dyDescent="0.25">
      <c r="A2030" s="204"/>
      <c r="B2030" s="210"/>
      <c r="C2030" s="210"/>
      <c r="D2030" s="232"/>
      <c r="E2030" s="233"/>
      <c r="F2030" s="140" t="s">
        <v>120</v>
      </c>
      <c r="G2030" s="3" t="s">
        <v>46</v>
      </c>
      <c r="H2030" s="3" t="s">
        <v>484</v>
      </c>
      <c r="I2030" s="5">
        <v>700</v>
      </c>
    </row>
    <row r="2031" spans="1:11" ht="20.100000000000001" customHeight="1" x14ac:dyDescent="0.25">
      <c r="A2031" s="204"/>
      <c r="B2031" s="210"/>
      <c r="C2031" s="210"/>
      <c r="D2031" s="230" t="s">
        <v>113</v>
      </c>
      <c r="E2031" s="231"/>
      <c r="F2031" s="140" t="s">
        <v>109</v>
      </c>
      <c r="G2031" s="3" t="s">
        <v>46</v>
      </c>
      <c r="H2031" s="3" t="s">
        <v>484</v>
      </c>
      <c r="I2031" s="5">
        <v>84</v>
      </c>
    </row>
    <row r="2032" spans="1:11" ht="20.100000000000001" customHeight="1" x14ac:dyDescent="0.25">
      <c r="A2032" s="204"/>
      <c r="B2032" s="210"/>
      <c r="C2032" s="210"/>
      <c r="D2032" s="232"/>
      <c r="E2032" s="233"/>
      <c r="F2032" s="140" t="s">
        <v>120</v>
      </c>
      <c r="G2032" s="3" t="s">
        <v>46</v>
      </c>
      <c r="H2032" s="3" t="s">
        <v>484</v>
      </c>
      <c r="I2032" s="5">
        <v>13</v>
      </c>
    </row>
    <row r="2033" spans="1:9" ht="20.100000000000001" customHeight="1" x14ac:dyDescent="0.25">
      <c r="A2033" s="204"/>
      <c r="B2033" s="210"/>
      <c r="C2033" s="210"/>
      <c r="D2033" s="241" t="s">
        <v>464</v>
      </c>
      <c r="E2033" s="231"/>
      <c r="F2033" s="140" t="s">
        <v>109</v>
      </c>
      <c r="G2033" s="3" t="s">
        <v>46</v>
      </c>
      <c r="H2033" s="3" t="s">
        <v>484</v>
      </c>
      <c r="I2033" s="5">
        <v>6280</v>
      </c>
    </row>
    <row r="2034" spans="1:9" ht="20.100000000000001" customHeight="1" x14ac:dyDescent="0.25">
      <c r="A2034" s="204"/>
      <c r="B2034" s="210"/>
      <c r="C2034" s="210"/>
      <c r="D2034" s="232"/>
      <c r="E2034" s="233"/>
      <c r="F2034" s="140" t="s">
        <v>120</v>
      </c>
      <c r="G2034" s="3" t="s">
        <v>46</v>
      </c>
      <c r="H2034" s="3" t="s">
        <v>484</v>
      </c>
      <c r="I2034" s="5">
        <v>905</v>
      </c>
    </row>
    <row r="2035" spans="1:9" ht="20.100000000000001" customHeight="1" x14ac:dyDescent="0.25">
      <c r="A2035" s="204"/>
      <c r="B2035" s="210"/>
      <c r="C2035" s="211"/>
      <c r="D2035" s="200" t="s">
        <v>108</v>
      </c>
      <c r="E2035" s="216"/>
      <c r="F2035" s="217"/>
      <c r="G2035" s="3" t="s">
        <v>46</v>
      </c>
      <c r="H2035" s="3" t="s">
        <v>484</v>
      </c>
      <c r="I2035" s="5">
        <v>254</v>
      </c>
    </row>
    <row r="2036" spans="1:9" ht="20.100000000000001" customHeight="1" x14ac:dyDescent="0.25">
      <c r="A2036" s="204"/>
      <c r="B2036" s="211"/>
      <c r="C2036" s="215" t="s">
        <v>119</v>
      </c>
      <c r="D2036" s="216"/>
      <c r="E2036" s="216"/>
      <c r="F2036" s="217"/>
      <c r="G2036" s="3" t="s">
        <v>46</v>
      </c>
      <c r="H2036" s="3" t="s">
        <v>484</v>
      </c>
      <c r="I2036" s="5">
        <v>1271</v>
      </c>
    </row>
    <row r="2037" spans="1:9" ht="20.100000000000001" customHeight="1" x14ac:dyDescent="0.25">
      <c r="A2037" s="204"/>
      <c r="B2037" s="209" t="s">
        <v>124</v>
      </c>
      <c r="C2037" s="212" t="s">
        <v>106</v>
      </c>
      <c r="D2037" s="200" t="s">
        <v>30</v>
      </c>
      <c r="E2037" s="251"/>
      <c r="F2037" s="252"/>
      <c r="G2037" s="3" t="s">
        <v>46</v>
      </c>
      <c r="H2037" s="3" t="s">
        <v>484</v>
      </c>
      <c r="I2037" s="5">
        <v>56101</v>
      </c>
    </row>
    <row r="2038" spans="1:9" ht="20.100000000000001" customHeight="1" x14ac:dyDescent="0.25">
      <c r="A2038" s="204"/>
      <c r="B2038" s="210"/>
      <c r="C2038" s="239"/>
      <c r="D2038" s="230" t="s">
        <v>117</v>
      </c>
      <c r="E2038" s="231"/>
      <c r="F2038" s="108" t="s">
        <v>109</v>
      </c>
      <c r="G2038" s="3" t="s">
        <v>46</v>
      </c>
      <c r="H2038" s="3" t="s">
        <v>484</v>
      </c>
      <c r="I2038" s="5">
        <v>180</v>
      </c>
    </row>
    <row r="2039" spans="1:9" ht="20.100000000000001" customHeight="1" x14ac:dyDescent="0.25">
      <c r="A2039" s="204"/>
      <c r="B2039" s="210"/>
      <c r="C2039" s="239"/>
      <c r="D2039" s="232"/>
      <c r="E2039" s="233"/>
      <c r="F2039" s="108" t="s">
        <v>120</v>
      </c>
      <c r="G2039" s="3" t="s">
        <v>46</v>
      </c>
      <c r="H2039" s="3" t="s">
        <v>484</v>
      </c>
      <c r="I2039" s="5">
        <v>76</v>
      </c>
    </row>
    <row r="2040" spans="1:9" ht="20.100000000000001" customHeight="1" x14ac:dyDescent="0.25">
      <c r="A2040" s="204"/>
      <c r="B2040" s="210"/>
      <c r="C2040" s="239"/>
      <c r="D2040" s="230" t="s">
        <v>116</v>
      </c>
      <c r="E2040" s="231"/>
      <c r="F2040" s="108" t="s">
        <v>109</v>
      </c>
      <c r="G2040" s="3" t="s">
        <v>46</v>
      </c>
      <c r="H2040" s="3" t="s">
        <v>484</v>
      </c>
      <c r="I2040" s="5">
        <v>1838</v>
      </c>
    </row>
    <row r="2041" spans="1:9" ht="20.100000000000001" customHeight="1" x14ac:dyDescent="0.25">
      <c r="A2041" s="204"/>
      <c r="B2041" s="210"/>
      <c r="C2041" s="239"/>
      <c r="D2041" s="232"/>
      <c r="E2041" s="233"/>
      <c r="F2041" s="108" t="s">
        <v>120</v>
      </c>
      <c r="G2041" s="3" t="s">
        <v>46</v>
      </c>
      <c r="H2041" s="3" t="s">
        <v>484</v>
      </c>
      <c r="I2041" s="5">
        <v>673</v>
      </c>
    </row>
    <row r="2042" spans="1:9" ht="20.100000000000001" customHeight="1" x14ac:dyDescent="0.25">
      <c r="A2042" s="204"/>
      <c r="B2042" s="210"/>
      <c r="C2042" s="239"/>
      <c r="D2042" s="230" t="s">
        <v>114</v>
      </c>
      <c r="E2042" s="231"/>
      <c r="F2042" s="108" t="s">
        <v>109</v>
      </c>
      <c r="G2042" s="3" t="s">
        <v>46</v>
      </c>
      <c r="H2042" s="3" t="s">
        <v>484</v>
      </c>
      <c r="I2042" s="5">
        <v>10023</v>
      </c>
    </row>
    <row r="2043" spans="1:9" ht="20.100000000000001" customHeight="1" x14ac:dyDescent="0.25">
      <c r="A2043" s="204"/>
      <c r="B2043" s="210"/>
      <c r="C2043" s="239"/>
      <c r="D2043" s="232"/>
      <c r="E2043" s="233"/>
      <c r="F2043" s="108" t="s">
        <v>120</v>
      </c>
      <c r="G2043" s="3" t="s">
        <v>46</v>
      </c>
      <c r="H2043" s="3" t="s">
        <v>484</v>
      </c>
      <c r="I2043" s="5">
        <v>3861</v>
      </c>
    </row>
    <row r="2044" spans="1:9" ht="20.100000000000001" customHeight="1" x14ac:dyDescent="0.25">
      <c r="A2044" s="204"/>
      <c r="B2044" s="210"/>
      <c r="C2044" s="239"/>
      <c r="D2044" s="209" t="s">
        <v>107</v>
      </c>
      <c r="E2044" s="209" t="s">
        <v>112</v>
      </c>
      <c r="F2044" s="140" t="s">
        <v>109</v>
      </c>
      <c r="G2044" s="3" t="s">
        <v>46</v>
      </c>
      <c r="H2044" s="3" t="s">
        <v>484</v>
      </c>
      <c r="I2044" s="5">
        <v>2793</v>
      </c>
    </row>
    <row r="2045" spans="1:9" ht="20.100000000000001" customHeight="1" x14ac:dyDescent="0.25">
      <c r="A2045" s="204"/>
      <c r="B2045" s="210"/>
      <c r="C2045" s="239"/>
      <c r="D2045" s="210"/>
      <c r="E2045" s="214"/>
      <c r="F2045" s="140" t="s">
        <v>120</v>
      </c>
      <c r="G2045" s="3" t="s">
        <v>46</v>
      </c>
      <c r="H2045" s="3" t="s">
        <v>484</v>
      </c>
      <c r="I2045" s="5">
        <v>532</v>
      </c>
    </row>
    <row r="2046" spans="1:9" ht="20.100000000000001" customHeight="1" x14ac:dyDescent="0.25">
      <c r="A2046" s="204"/>
      <c r="B2046" s="210"/>
      <c r="C2046" s="239"/>
      <c r="D2046" s="210"/>
      <c r="E2046" s="247" t="s">
        <v>459</v>
      </c>
      <c r="F2046" s="140" t="s">
        <v>109</v>
      </c>
      <c r="G2046" s="3" t="s">
        <v>46</v>
      </c>
      <c r="H2046" s="3" t="s">
        <v>484</v>
      </c>
      <c r="I2046" s="5">
        <v>2080</v>
      </c>
    </row>
    <row r="2047" spans="1:9" ht="20.100000000000001" customHeight="1" x14ac:dyDescent="0.25">
      <c r="A2047" s="204"/>
      <c r="B2047" s="210"/>
      <c r="C2047" s="239"/>
      <c r="D2047" s="211"/>
      <c r="E2047" s="211"/>
      <c r="F2047" s="140" t="s">
        <v>120</v>
      </c>
      <c r="G2047" s="3" t="s">
        <v>46</v>
      </c>
      <c r="H2047" s="3" t="s">
        <v>484</v>
      </c>
      <c r="I2047" s="5">
        <v>146</v>
      </c>
    </row>
    <row r="2048" spans="1:9" ht="20.100000000000001" customHeight="1" x14ac:dyDescent="0.25">
      <c r="A2048" s="204"/>
      <c r="B2048" s="210"/>
      <c r="C2048" s="239"/>
      <c r="D2048" s="241" t="s">
        <v>460</v>
      </c>
      <c r="E2048" s="242"/>
      <c r="F2048" s="140" t="s">
        <v>109</v>
      </c>
      <c r="G2048" s="3" t="s">
        <v>46</v>
      </c>
      <c r="H2048" s="3" t="s">
        <v>484</v>
      </c>
      <c r="I2048" s="5">
        <v>2804</v>
      </c>
    </row>
    <row r="2049" spans="1:11" ht="20.100000000000001" customHeight="1" x14ac:dyDescent="0.25">
      <c r="A2049" s="204"/>
      <c r="B2049" s="210"/>
      <c r="C2049" s="239"/>
      <c r="D2049" s="249"/>
      <c r="E2049" s="250"/>
      <c r="F2049" s="141" t="s">
        <v>22</v>
      </c>
      <c r="G2049" s="3" t="s">
        <v>46</v>
      </c>
      <c r="H2049" s="3" t="s">
        <v>484</v>
      </c>
      <c r="I2049" s="5">
        <v>1030</v>
      </c>
    </row>
    <row r="2050" spans="1:11" ht="20.100000000000001" customHeight="1" x14ac:dyDescent="0.25">
      <c r="A2050" s="204"/>
      <c r="B2050" s="210"/>
      <c r="C2050" s="239"/>
      <c r="D2050" s="241" t="s">
        <v>465</v>
      </c>
      <c r="E2050" s="242"/>
      <c r="F2050" s="140" t="s">
        <v>109</v>
      </c>
      <c r="G2050" s="3" t="s">
        <v>46</v>
      </c>
      <c r="H2050" s="3" t="s">
        <v>484</v>
      </c>
      <c r="I2050" s="5">
        <v>12163</v>
      </c>
    </row>
    <row r="2051" spans="1:11" ht="20.100000000000001" customHeight="1" x14ac:dyDescent="0.25">
      <c r="A2051" s="204"/>
      <c r="B2051" s="210"/>
      <c r="C2051" s="239"/>
      <c r="D2051" s="249"/>
      <c r="E2051" s="250"/>
      <c r="F2051" s="141" t="s">
        <v>22</v>
      </c>
      <c r="G2051" s="3" t="s">
        <v>46</v>
      </c>
      <c r="H2051" s="3" t="s">
        <v>484</v>
      </c>
      <c r="I2051" s="5">
        <v>3273</v>
      </c>
    </row>
    <row r="2052" spans="1:11" ht="20.100000000000001" customHeight="1" x14ac:dyDescent="0.25">
      <c r="A2052" s="204"/>
      <c r="B2052" s="210"/>
      <c r="C2052" s="239"/>
      <c r="D2052" s="243"/>
      <c r="E2052" s="244"/>
      <c r="F2052" s="154" t="s">
        <v>462</v>
      </c>
      <c r="G2052" s="3" t="s">
        <v>46</v>
      </c>
      <c r="H2052" s="3" t="s">
        <v>484</v>
      </c>
      <c r="I2052" s="5">
        <v>156</v>
      </c>
    </row>
    <row r="2053" spans="1:11" ht="20.100000000000001" customHeight="1" x14ac:dyDescent="0.25">
      <c r="A2053" s="205"/>
      <c r="B2053" s="211"/>
      <c r="C2053" s="240"/>
      <c r="D2053" s="298" t="s">
        <v>463</v>
      </c>
      <c r="E2053" s="299"/>
      <c r="F2053" s="108" t="s">
        <v>109</v>
      </c>
      <c r="G2053" s="3" t="s">
        <v>46</v>
      </c>
      <c r="H2053" s="3" t="s">
        <v>484</v>
      </c>
      <c r="I2053" s="5">
        <v>6514</v>
      </c>
    </row>
    <row r="2054" spans="1:11" s="132" customFormat="1" ht="50.1" customHeight="1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K2054"/>
    </row>
    <row r="2055" spans="1:11" ht="20.100000000000001" customHeight="1" x14ac:dyDescent="0.25">
      <c r="A2055" s="203" t="s">
        <v>14</v>
      </c>
      <c r="B2055" s="209" t="s">
        <v>124</v>
      </c>
      <c r="C2055" s="212" t="s">
        <v>106</v>
      </c>
      <c r="D2055" s="241" t="s">
        <v>463</v>
      </c>
      <c r="E2055" s="203"/>
      <c r="F2055" s="108" t="s">
        <v>120</v>
      </c>
      <c r="G2055" s="3" t="s">
        <v>46</v>
      </c>
      <c r="H2055" s="3" t="s">
        <v>484</v>
      </c>
      <c r="I2055" s="5">
        <v>652</v>
      </c>
    </row>
    <row r="2056" spans="1:11" ht="20.100000000000001" customHeight="1" x14ac:dyDescent="0.25">
      <c r="A2056" s="204"/>
      <c r="B2056" s="210"/>
      <c r="C2056" s="239"/>
      <c r="D2056" s="258" t="s">
        <v>113</v>
      </c>
      <c r="E2056" s="259"/>
      <c r="F2056" s="108" t="s">
        <v>109</v>
      </c>
      <c r="G2056" s="3" t="s">
        <v>46</v>
      </c>
      <c r="H2056" s="3" t="s">
        <v>484</v>
      </c>
      <c r="I2056" s="5">
        <v>50</v>
      </c>
    </row>
    <row r="2057" spans="1:11" ht="20.100000000000001" customHeight="1" x14ac:dyDescent="0.25">
      <c r="A2057" s="204"/>
      <c r="B2057" s="210"/>
      <c r="C2057" s="239"/>
      <c r="D2057" s="260"/>
      <c r="E2057" s="259"/>
      <c r="F2057" s="108" t="s">
        <v>120</v>
      </c>
      <c r="G2057" s="3" t="s">
        <v>46</v>
      </c>
      <c r="H2057" s="3" t="s">
        <v>484</v>
      </c>
      <c r="I2057" s="5">
        <v>17</v>
      </c>
    </row>
    <row r="2058" spans="1:11" ht="20.100000000000001" customHeight="1" x14ac:dyDescent="0.25">
      <c r="A2058" s="204"/>
      <c r="B2058" s="210"/>
      <c r="C2058" s="239"/>
      <c r="D2058" s="241" t="s">
        <v>464</v>
      </c>
      <c r="E2058" s="231"/>
      <c r="F2058" s="108" t="s">
        <v>109</v>
      </c>
      <c r="G2058" s="3" t="s">
        <v>46</v>
      </c>
      <c r="H2058" s="3" t="s">
        <v>484</v>
      </c>
      <c r="I2058" s="5">
        <v>6174</v>
      </c>
    </row>
    <row r="2059" spans="1:11" ht="20.100000000000001" customHeight="1" x14ac:dyDescent="0.25">
      <c r="A2059" s="204"/>
      <c r="B2059" s="210"/>
      <c r="C2059" s="239"/>
      <c r="D2059" s="232"/>
      <c r="E2059" s="233"/>
      <c r="F2059" s="108" t="s">
        <v>120</v>
      </c>
      <c r="G2059" s="3" t="s">
        <v>46</v>
      </c>
      <c r="H2059" s="3" t="s">
        <v>484</v>
      </c>
      <c r="I2059" s="5">
        <v>890</v>
      </c>
    </row>
    <row r="2060" spans="1:11" ht="20.100000000000001" customHeight="1" x14ac:dyDescent="0.25">
      <c r="A2060" s="204"/>
      <c r="B2060" s="210"/>
      <c r="C2060" s="240"/>
      <c r="D2060" s="200" t="s">
        <v>108</v>
      </c>
      <c r="E2060" s="216"/>
      <c r="F2060" s="217"/>
      <c r="G2060" s="3" t="s">
        <v>46</v>
      </c>
      <c r="H2060" s="3" t="s">
        <v>484</v>
      </c>
      <c r="I2060" s="5">
        <v>176</v>
      </c>
    </row>
    <row r="2061" spans="1:11" ht="20.100000000000001" customHeight="1" x14ac:dyDescent="0.25">
      <c r="A2061" s="204"/>
      <c r="B2061" s="211"/>
      <c r="C2061" s="215" t="s">
        <v>119</v>
      </c>
      <c r="D2061" s="216"/>
      <c r="E2061" s="216"/>
      <c r="F2061" s="217"/>
      <c r="G2061" s="3" t="s">
        <v>46</v>
      </c>
      <c r="H2061" s="3" t="s">
        <v>484</v>
      </c>
      <c r="I2061" s="5">
        <v>1062</v>
      </c>
    </row>
    <row r="2062" spans="1:11" ht="20.100000000000001" customHeight="1" x14ac:dyDescent="0.25">
      <c r="A2062" s="204"/>
      <c r="B2062" s="209" t="s">
        <v>94</v>
      </c>
      <c r="C2062" s="209" t="s">
        <v>111</v>
      </c>
      <c r="D2062" s="200" t="s">
        <v>30</v>
      </c>
      <c r="E2062" s="251"/>
      <c r="F2062" s="252"/>
      <c r="G2062" s="3" t="s">
        <v>46</v>
      </c>
      <c r="H2062" s="3" t="s">
        <v>484</v>
      </c>
      <c r="I2062" s="5">
        <v>160735</v>
      </c>
    </row>
    <row r="2063" spans="1:11" ht="20.100000000000001" customHeight="1" x14ac:dyDescent="0.25">
      <c r="A2063" s="204"/>
      <c r="B2063" s="210"/>
      <c r="C2063" s="210"/>
      <c r="D2063" s="230" t="s">
        <v>117</v>
      </c>
      <c r="E2063" s="231"/>
      <c r="F2063" s="108" t="s">
        <v>109</v>
      </c>
      <c r="G2063" s="3" t="s">
        <v>46</v>
      </c>
      <c r="H2063" s="3" t="s">
        <v>484</v>
      </c>
      <c r="I2063" s="5">
        <v>371</v>
      </c>
    </row>
    <row r="2064" spans="1:11" ht="20.100000000000001" customHeight="1" x14ac:dyDescent="0.25">
      <c r="A2064" s="204"/>
      <c r="B2064" s="210"/>
      <c r="C2064" s="210"/>
      <c r="D2064" s="232"/>
      <c r="E2064" s="233"/>
      <c r="F2064" s="108" t="s">
        <v>120</v>
      </c>
      <c r="G2064" s="3" t="s">
        <v>46</v>
      </c>
      <c r="H2064" s="3" t="s">
        <v>484</v>
      </c>
      <c r="I2064" s="5">
        <v>280</v>
      </c>
    </row>
    <row r="2065" spans="1:9" ht="20.100000000000001" customHeight="1" x14ac:dyDescent="0.25">
      <c r="A2065" s="204"/>
      <c r="B2065" s="210"/>
      <c r="C2065" s="210"/>
      <c r="D2065" s="230" t="s">
        <v>116</v>
      </c>
      <c r="E2065" s="231"/>
      <c r="F2065" s="108" t="s">
        <v>109</v>
      </c>
      <c r="G2065" s="3" t="s">
        <v>46</v>
      </c>
      <c r="H2065" s="3" t="s">
        <v>484</v>
      </c>
      <c r="I2065" s="5">
        <v>5466</v>
      </c>
    </row>
    <row r="2066" spans="1:9" ht="20.100000000000001" customHeight="1" x14ac:dyDescent="0.25">
      <c r="A2066" s="204"/>
      <c r="B2066" s="210"/>
      <c r="C2066" s="210"/>
      <c r="D2066" s="232"/>
      <c r="E2066" s="233"/>
      <c r="F2066" s="108" t="s">
        <v>120</v>
      </c>
      <c r="G2066" s="3" t="s">
        <v>46</v>
      </c>
      <c r="H2066" s="3" t="s">
        <v>484</v>
      </c>
      <c r="I2066" s="5">
        <v>1888</v>
      </c>
    </row>
    <row r="2067" spans="1:9" ht="20.100000000000001" customHeight="1" x14ac:dyDescent="0.25">
      <c r="A2067" s="204"/>
      <c r="B2067" s="210"/>
      <c r="C2067" s="210"/>
      <c r="D2067" s="258" t="s">
        <v>114</v>
      </c>
      <c r="E2067" s="259"/>
      <c r="F2067" s="108" t="s">
        <v>109</v>
      </c>
      <c r="G2067" s="3" t="s">
        <v>46</v>
      </c>
      <c r="H2067" s="3" t="s">
        <v>484</v>
      </c>
      <c r="I2067" s="5">
        <v>29772</v>
      </c>
    </row>
    <row r="2068" spans="1:9" ht="20.100000000000001" customHeight="1" x14ac:dyDescent="0.25">
      <c r="A2068" s="204"/>
      <c r="B2068" s="210"/>
      <c r="C2068" s="210"/>
      <c r="D2068" s="260"/>
      <c r="E2068" s="259"/>
      <c r="F2068" s="108" t="s">
        <v>120</v>
      </c>
      <c r="G2068" s="3" t="s">
        <v>46</v>
      </c>
      <c r="H2068" s="3" t="s">
        <v>484</v>
      </c>
      <c r="I2068" s="5">
        <v>11119</v>
      </c>
    </row>
    <row r="2069" spans="1:9" ht="20.100000000000001" customHeight="1" x14ac:dyDescent="0.25">
      <c r="A2069" s="204"/>
      <c r="B2069" s="210"/>
      <c r="C2069" s="210"/>
      <c r="D2069" s="209" t="s">
        <v>107</v>
      </c>
      <c r="E2069" s="209" t="s">
        <v>112</v>
      </c>
      <c r="F2069" s="140" t="s">
        <v>109</v>
      </c>
      <c r="G2069" s="3" t="s">
        <v>46</v>
      </c>
      <c r="H2069" s="3" t="s">
        <v>484</v>
      </c>
      <c r="I2069" s="5">
        <v>10236</v>
      </c>
    </row>
    <row r="2070" spans="1:9" ht="20.100000000000001" customHeight="1" x14ac:dyDescent="0.25">
      <c r="A2070" s="204"/>
      <c r="B2070" s="210"/>
      <c r="C2070" s="210"/>
      <c r="D2070" s="210"/>
      <c r="E2070" s="214"/>
      <c r="F2070" s="140" t="s">
        <v>120</v>
      </c>
      <c r="G2070" s="3" t="s">
        <v>46</v>
      </c>
      <c r="H2070" s="3" t="s">
        <v>484</v>
      </c>
      <c r="I2070" s="5">
        <v>1903</v>
      </c>
    </row>
    <row r="2071" spans="1:9" ht="20.100000000000001" customHeight="1" x14ac:dyDescent="0.25">
      <c r="A2071" s="204"/>
      <c r="B2071" s="210"/>
      <c r="C2071" s="210"/>
      <c r="D2071" s="210"/>
      <c r="E2071" s="247" t="s">
        <v>459</v>
      </c>
      <c r="F2071" s="140" t="s">
        <v>109</v>
      </c>
      <c r="G2071" s="3" t="s">
        <v>46</v>
      </c>
      <c r="H2071" s="3" t="s">
        <v>484</v>
      </c>
      <c r="I2071" s="5">
        <v>5461</v>
      </c>
    </row>
    <row r="2072" spans="1:9" ht="20.100000000000001" customHeight="1" x14ac:dyDescent="0.25">
      <c r="A2072" s="204"/>
      <c r="B2072" s="210"/>
      <c r="C2072" s="210"/>
      <c r="D2072" s="211"/>
      <c r="E2072" s="211"/>
      <c r="F2072" s="140" t="s">
        <v>120</v>
      </c>
      <c r="G2072" s="3" t="s">
        <v>46</v>
      </c>
      <c r="H2072" s="3" t="s">
        <v>484</v>
      </c>
      <c r="I2072" s="5">
        <v>365</v>
      </c>
    </row>
    <row r="2073" spans="1:9" ht="20.100000000000001" customHeight="1" x14ac:dyDescent="0.25">
      <c r="A2073" s="204"/>
      <c r="B2073" s="210"/>
      <c r="C2073" s="210"/>
      <c r="D2073" s="241" t="s">
        <v>460</v>
      </c>
      <c r="E2073" s="242"/>
      <c r="F2073" s="140" t="s">
        <v>109</v>
      </c>
      <c r="G2073" s="3" t="s">
        <v>46</v>
      </c>
      <c r="H2073" s="3" t="s">
        <v>484</v>
      </c>
      <c r="I2073" s="5">
        <v>8861</v>
      </c>
    </row>
    <row r="2074" spans="1:9" ht="20.100000000000001" customHeight="1" x14ac:dyDescent="0.25">
      <c r="A2074" s="204"/>
      <c r="B2074" s="210"/>
      <c r="C2074" s="210"/>
      <c r="D2074" s="249"/>
      <c r="E2074" s="250"/>
      <c r="F2074" s="141" t="s">
        <v>22</v>
      </c>
      <c r="G2074" s="3" t="s">
        <v>46</v>
      </c>
      <c r="H2074" s="3" t="s">
        <v>484</v>
      </c>
      <c r="I2074" s="5">
        <v>3476</v>
      </c>
    </row>
    <row r="2075" spans="1:9" ht="20.100000000000001" customHeight="1" x14ac:dyDescent="0.25">
      <c r="A2075" s="204"/>
      <c r="B2075" s="210"/>
      <c r="C2075" s="210"/>
      <c r="D2075" s="241" t="s">
        <v>465</v>
      </c>
      <c r="E2075" s="242"/>
      <c r="F2075" s="140" t="s">
        <v>109</v>
      </c>
      <c r="G2075" s="3" t="s">
        <v>46</v>
      </c>
      <c r="H2075" s="3" t="s">
        <v>484</v>
      </c>
      <c r="I2075" s="5">
        <v>34110</v>
      </c>
    </row>
    <row r="2076" spans="1:9" ht="20.100000000000001" customHeight="1" x14ac:dyDescent="0.25">
      <c r="A2076" s="204"/>
      <c r="B2076" s="210"/>
      <c r="C2076" s="210"/>
      <c r="D2076" s="249"/>
      <c r="E2076" s="250"/>
      <c r="F2076" s="141" t="s">
        <v>22</v>
      </c>
      <c r="G2076" s="3" t="s">
        <v>46</v>
      </c>
      <c r="H2076" s="3" t="s">
        <v>484</v>
      </c>
      <c r="I2076" s="5">
        <v>8608</v>
      </c>
    </row>
    <row r="2077" spans="1:9" ht="20.100000000000001" customHeight="1" x14ac:dyDescent="0.25">
      <c r="A2077" s="204"/>
      <c r="B2077" s="210"/>
      <c r="C2077" s="210"/>
      <c r="D2077" s="243"/>
      <c r="E2077" s="244"/>
      <c r="F2077" s="154" t="s">
        <v>462</v>
      </c>
      <c r="G2077" s="3" t="s">
        <v>46</v>
      </c>
      <c r="H2077" s="3" t="s">
        <v>484</v>
      </c>
      <c r="I2077" s="5">
        <v>488</v>
      </c>
    </row>
    <row r="2078" spans="1:9" ht="20.100000000000001" customHeight="1" x14ac:dyDescent="0.25">
      <c r="A2078" s="204"/>
      <c r="B2078" s="210"/>
      <c r="C2078" s="210"/>
      <c r="D2078" s="241" t="s">
        <v>463</v>
      </c>
      <c r="E2078" s="231"/>
      <c r="F2078" s="140" t="s">
        <v>109</v>
      </c>
      <c r="G2078" s="3" t="s">
        <v>46</v>
      </c>
      <c r="H2078" s="3" t="s">
        <v>484</v>
      </c>
      <c r="I2078" s="5">
        <v>19013</v>
      </c>
    </row>
    <row r="2079" spans="1:9" ht="20.100000000000001" customHeight="1" x14ac:dyDescent="0.25">
      <c r="A2079" s="204"/>
      <c r="B2079" s="210"/>
      <c r="C2079" s="210"/>
      <c r="D2079" s="232"/>
      <c r="E2079" s="233"/>
      <c r="F2079" s="140" t="s">
        <v>120</v>
      </c>
      <c r="G2079" s="3" t="s">
        <v>46</v>
      </c>
      <c r="H2079" s="3" t="s">
        <v>484</v>
      </c>
      <c r="I2079" s="5">
        <v>2073</v>
      </c>
    </row>
    <row r="2080" spans="1:9" ht="20.100000000000001" customHeight="1" x14ac:dyDescent="0.25">
      <c r="A2080" s="204"/>
      <c r="B2080" s="210"/>
      <c r="C2080" s="210"/>
      <c r="D2080" s="230" t="s">
        <v>113</v>
      </c>
      <c r="E2080" s="231"/>
      <c r="F2080" s="140" t="s">
        <v>109</v>
      </c>
      <c r="G2080" s="3" t="s">
        <v>46</v>
      </c>
      <c r="H2080" s="3" t="s">
        <v>484</v>
      </c>
      <c r="I2080" s="5">
        <v>260</v>
      </c>
    </row>
    <row r="2081" spans="1:11" ht="20.100000000000001" customHeight="1" x14ac:dyDescent="0.25">
      <c r="A2081" s="204"/>
      <c r="B2081" s="210"/>
      <c r="C2081" s="210"/>
      <c r="D2081" s="232"/>
      <c r="E2081" s="233"/>
      <c r="F2081" s="140" t="s">
        <v>120</v>
      </c>
      <c r="G2081" s="3" t="s">
        <v>46</v>
      </c>
      <c r="H2081" s="3" t="s">
        <v>484</v>
      </c>
      <c r="I2081" s="5">
        <v>66</v>
      </c>
    </row>
    <row r="2082" spans="1:11" ht="20.100000000000001" customHeight="1" x14ac:dyDescent="0.25">
      <c r="A2082" s="204"/>
      <c r="B2082" s="210"/>
      <c r="C2082" s="210"/>
      <c r="D2082" s="241" t="s">
        <v>464</v>
      </c>
      <c r="E2082" s="231"/>
      <c r="F2082" s="140" t="s">
        <v>109</v>
      </c>
      <c r="G2082" s="3" t="s">
        <v>46</v>
      </c>
      <c r="H2082" s="3" t="s">
        <v>484</v>
      </c>
      <c r="I2082" s="5">
        <v>15007</v>
      </c>
    </row>
    <row r="2083" spans="1:11" ht="20.100000000000001" customHeight="1" x14ac:dyDescent="0.25">
      <c r="A2083" s="204"/>
      <c r="B2083" s="210"/>
      <c r="C2083" s="210"/>
      <c r="D2083" s="232"/>
      <c r="E2083" s="233"/>
      <c r="F2083" s="140" t="s">
        <v>120</v>
      </c>
      <c r="G2083" s="3" t="s">
        <v>46</v>
      </c>
      <c r="H2083" s="3" t="s">
        <v>484</v>
      </c>
      <c r="I2083" s="5">
        <v>1638</v>
      </c>
    </row>
    <row r="2084" spans="1:11" ht="20.100000000000001" customHeight="1" x14ac:dyDescent="0.25">
      <c r="A2084" s="204"/>
      <c r="B2084" s="210"/>
      <c r="C2084" s="211"/>
      <c r="D2084" s="200" t="s">
        <v>108</v>
      </c>
      <c r="E2084" s="216"/>
      <c r="F2084" s="217"/>
      <c r="G2084" s="3" t="s">
        <v>46</v>
      </c>
      <c r="H2084" s="3" t="s">
        <v>484</v>
      </c>
      <c r="I2084" s="5">
        <v>274</v>
      </c>
    </row>
    <row r="2085" spans="1:11" ht="20.100000000000001" customHeight="1" x14ac:dyDescent="0.25">
      <c r="A2085" s="204"/>
      <c r="B2085" s="211"/>
      <c r="C2085" s="215" t="s">
        <v>119</v>
      </c>
      <c r="D2085" s="216"/>
      <c r="E2085" s="216"/>
      <c r="F2085" s="217"/>
      <c r="G2085" s="3" t="s">
        <v>46</v>
      </c>
      <c r="H2085" s="3" t="s">
        <v>484</v>
      </c>
      <c r="I2085" s="5">
        <v>1607</v>
      </c>
    </row>
    <row r="2086" spans="1:11" ht="20.100000000000001" customHeight="1" x14ac:dyDescent="0.25">
      <c r="A2086" s="204"/>
      <c r="B2086" s="209" t="s">
        <v>125</v>
      </c>
      <c r="C2086" s="209" t="s">
        <v>111</v>
      </c>
      <c r="D2086" s="200" t="s">
        <v>30</v>
      </c>
      <c r="E2086" s="251"/>
      <c r="F2086" s="252"/>
      <c r="G2086" s="3" t="s">
        <v>46</v>
      </c>
      <c r="H2086" s="3" t="s">
        <v>484</v>
      </c>
      <c r="I2086" s="5">
        <v>177153</v>
      </c>
    </row>
    <row r="2087" spans="1:11" ht="20.100000000000001" customHeight="1" x14ac:dyDescent="0.25">
      <c r="A2087" s="204"/>
      <c r="B2087" s="210"/>
      <c r="C2087" s="210"/>
      <c r="D2087" s="230" t="s">
        <v>117</v>
      </c>
      <c r="E2087" s="231"/>
      <c r="F2087" s="108" t="s">
        <v>109</v>
      </c>
      <c r="G2087" s="3" t="s">
        <v>46</v>
      </c>
      <c r="H2087" s="3" t="s">
        <v>484</v>
      </c>
      <c r="I2087" s="5">
        <v>565</v>
      </c>
    </row>
    <row r="2088" spans="1:11" ht="20.100000000000001" customHeight="1" x14ac:dyDescent="0.25">
      <c r="A2088" s="204"/>
      <c r="B2088" s="210"/>
      <c r="C2088" s="210"/>
      <c r="D2088" s="232"/>
      <c r="E2088" s="233"/>
      <c r="F2088" s="108" t="s">
        <v>120</v>
      </c>
      <c r="G2088" s="3" t="s">
        <v>46</v>
      </c>
      <c r="H2088" s="3" t="s">
        <v>484</v>
      </c>
      <c r="I2088" s="5">
        <v>317</v>
      </c>
    </row>
    <row r="2089" spans="1:11" ht="20.100000000000001" customHeight="1" x14ac:dyDescent="0.25">
      <c r="A2089" s="205"/>
      <c r="B2089" s="211"/>
      <c r="C2089" s="211"/>
      <c r="D2089" s="101" t="s">
        <v>116</v>
      </c>
      <c r="E2089" s="112"/>
      <c r="F2089" s="108" t="s">
        <v>109</v>
      </c>
      <c r="G2089" s="3" t="s">
        <v>46</v>
      </c>
      <c r="H2089" s="3" t="s">
        <v>484</v>
      </c>
      <c r="I2089" s="5">
        <v>7255</v>
      </c>
    </row>
    <row r="2090" spans="1:11" s="132" customFormat="1" ht="50.1" customHeight="1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K2090"/>
    </row>
    <row r="2091" spans="1:11" ht="20.100000000000001" customHeight="1" x14ac:dyDescent="0.25">
      <c r="A2091" s="203" t="s">
        <v>14</v>
      </c>
      <c r="B2091" s="209" t="s">
        <v>125</v>
      </c>
      <c r="C2091" s="209" t="s">
        <v>111</v>
      </c>
      <c r="D2091" s="103" t="s">
        <v>116</v>
      </c>
      <c r="E2091" s="102"/>
      <c r="F2091" s="108" t="s">
        <v>120</v>
      </c>
      <c r="G2091" s="3" t="s">
        <v>46</v>
      </c>
      <c r="H2091" s="3" t="s">
        <v>484</v>
      </c>
      <c r="I2091" s="5">
        <v>2379</v>
      </c>
    </row>
    <row r="2092" spans="1:11" ht="20.100000000000001" customHeight="1" x14ac:dyDescent="0.25">
      <c r="A2092" s="204"/>
      <c r="B2092" s="210"/>
      <c r="C2092" s="210"/>
      <c r="D2092" s="258" t="s">
        <v>114</v>
      </c>
      <c r="E2092" s="259"/>
      <c r="F2092" s="108" t="s">
        <v>109</v>
      </c>
      <c r="G2092" s="3" t="s">
        <v>46</v>
      </c>
      <c r="H2092" s="3" t="s">
        <v>484</v>
      </c>
      <c r="I2092" s="5">
        <v>34286</v>
      </c>
    </row>
    <row r="2093" spans="1:11" ht="20.100000000000001" customHeight="1" x14ac:dyDescent="0.25">
      <c r="A2093" s="204"/>
      <c r="B2093" s="210"/>
      <c r="C2093" s="210"/>
      <c r="D2093" s="260"/>
      <c r="E2093" s="259"/>
      <c r="F2093" s="108" t="s">
        <v>120</v>
      </c>
      <c r="G2093" s="3" t="s">
        <v>46</v>
      </c>
      <c r="H2093" s="3" t="s">
        <v>484</v>
      </c>
      <c r="I2093" s="5">
        <v>13412</v>
      </c>
    </row>
    <row r="2094" spans="1:11" ht="20.100000000000001" customHeight="1" x14ac:dyDescent="0.25">
      <c r="A2094" s="204"/>
      <c r="B2094" s="210"/>
      <c r="C2094" s="210"/>
      <c r="D2094" s="209" t="s">
        <v>107</v>
      </c>
      <c r="E2094" s="209" t="s">
        <v>112</v>
      </c>
      <c r="F2094" s="140" t="s">
        <v>109</v>
      </c>
      <c r="G2094" s="3" t="s">
        <v>46</v>
      </c>
      <c r="H2094" s="3" t="s">
        <v>484</v>
      </c>
      <c r="I2094" s="5">
        <v>10966</v>
      </c>
    </row>
    <row r="2095" spans="1:11" ht="20.100000000000001" customHeight="1" x14ac:dyDescent="0.25">
      <c r="A2095" s="204"/>
      <c r="B2095" s="210"/>
      <c r="C2095" s="210"/>
      <c r="D2095" s="210"/>
      <c r="E2095" s="214"/>
      <c r="F2095" s="140" t="s">
        <v>120</v>
      </c>
      <c r="G2095" s="3" t="s">
        <v>46</v>
      </c>
      <c r="H2095" s="3" t="s">
        <v>484</v>
      </c>
      <c r="I2095" s="5">
        <v>2109</v>
      </c>
    </row>
    <row r="2096" spans="1:11" ht="20.100000000000001" customHeight="1" x14ac:dyDescent="0.25">
      <c r="A2096" s="204"/>
      <c r="B2096" s="210"/>
      <c r="C2096" s="210"/>
      <c r="D2096" s="210"/>
      <c r="E2096" s="247" t="s">
        <v>459</v>
      </c>
      <c r="F2096" s="140" t="s">
        <v>109</v>
      </c>
      <c r="G2096" s="3" t="s">
        <v>46</v>
      </c>
      <c r="H2096" s="3" t="s">
        <v>484</v>
      </c>
      <c r="I2096" s="5">
        <v>6882</v>
      </c>
    </row>
    <row r="2097" spans="1:9" ht="20.100000000000001" customHeight="1" x14ac:dyDescent="0.25">
      <c r="A2097" s="204"/>
      <c r="B2097" s="210"/>
      <c r="C2097" s="210"/>
      <c r="D2097" s="211"/>
      <c r="E2097" s="211"/>
      <c r="F2097" s="140" t="s">
        <v>120</v>
      </c>
      <c r="G2097" s="3" t="s">
        <v>46</v>
      </c>
      <c r="H2097" s="3" t="s">
        <v>484</v>
      </c>
      <c r="I2097" s="5">
        <v>453</v>
      </c>
    </row>
    <row r="2098" spans="1:9" ht="20.100000000000001" customHeight="1" x14ac:dyDescent="0.25">
      <c r="A2098" s="204"/>
      <c r="B2098" s="210"/>
      <c r="C2098" s="210"/>
      <c r="D2098" s="241" t="s">
        <v>460</v>
      </c>
      <c r="E2098" s="242"/>
      <c r="F2098" s="140" t="s">
        <v>109</v>
      </c>
      <c r="G2098" s="3" t="s">
        <v>46</v>
      </c>
      <c r="H2098" s="3" t="s">
        <v>484</v>
      </c>
      <c r="I2098" s="5">
        <v>8493</v>
      </c>
    </row>
    <row r="2099" spans="1:9" ht="20.100000000000001" customHeight="1" x14ac:dyDescent="0.25">
      <c r="A2099" s="204"/>
      <c r="B2099" s="210"/>
      <c r="C2099" s="210"/>
      <c r="D2099" s="249"/>
      <c r="E2099" s="250"/>
      <c r="F2099" s="141" t="s">
        <v>22</v>
      </c>
      <c r="G2099" s="3" t="s">
        <v>46</v>
      </c>
      <c r="H2099" s="3" t="s">
        <v>484</v>
      </c>
      <c r="I2099" s="5">
        <v>4132</v>
      </c>
    </row>
    <row r="2100" spans="1:9" ht="20.100000000000001" customHeight="1" x14ac:dyDescent="0.25">
      <c r="A2100" s="204"/>
      <c r="B2100" s="210"/>
      <c r="C2100" s="210"/>
      <c r="D2100" s="241" t="s">
        <v>465</v>
      </c>
      <c r="E2100" s="242"/>
      <c r="F2100" s="140" t="s">
        <v>109</v>
      </c>
      <c r="G2100" s="3" t="s">
        <v>46</v>
      </c>
      <c r="H2100" s="3" t="s">
        <v>484</v>
      </c>
      <c r="I2100" s="5">
        <v>36367</v>
      </c>
    </row>
    <row r="2101" spans="1:9" ht="20.100000000000001" customHeight="1" x14ac:dyDescent="0.25">
      <c r="A2101" s="204"/>
      <c r="B2101" s="210"/>
      <c r="C2101" s="210"/>
      <c r="D2101" s="249"/>
      <c r="E2101" s="250"/>
      <c r="F2101" s="141" t="s">
        <v>22</v>
      </c>
      <c r="G2101" s="3" t="s">
        <v>46</v>
      </c>
      <c r="H2101" s="3" t="s">
        <v>484</v>
      </c>
      <c r="I2101" s="5">
        <v>10001</v>
      </c>
    </row>
    <row r="2102" spans="1:9" ht="20.100000000000001" customHeight="1" x14ac:dyDescent="0.25">
      <c r="A2102" s="204"/>
      <c r="B2102" s="210"/>
      <c r="C2102" s="210"/>
      <c r="D2102" s="243"/>
      <c r="E2102" s="244"/>
      <c r="F2102" s="154" t="s">
        <v>462</v>
      </c>
      <c r="G2102" s="3" t="s">
        <v>46</v>
      </c>
      <c r="H2102" s="3" t="s">
        <v>484</v>
      </c>
      <c r="I2102" s="5">
        <v>587</v>
      </c>
    </row>
    <row r="2103" spans="1:9" ht="20.100000000000001" customHeight="1" x14ac:dyDescent="0.25">
      <c r="A2103" s="204"/>
      <c r="B2103" s="210"/>
      <c r="C2103" s="210"/>
      <c r="D2103" s="241" t="s">
        <v>463</v>
      </c>
      <c r="E2103" s="231"/>
      <c r="F2103" s="140" t="s">
        <v>109</v>
      </c>
      <c r="G2103" s="3" t="s">
        <v>46</v>
      </c>
      <c r="H2103" s="3" t="s">
        <v>484</v>
      </c>
      <c r="I2103" s="5">
        <v>20637</v>
      </c>
    </row>
    <row r="2104" spans="1:9" ht="20.100000000000001" customHeight="1" x14ac:dyDescent="0.25">
      <c r="A2104" s="204"/>
      <c r="B2104" s="210"/>
      <c r="C2104" s="210"/>
      <c r="D2104" s="232"/>
      <c r="E2104" s="233"/>
      <c r="F2104" s="140" t="s">
        <v>120</v>
      </c>
      <c r="G2104" s="3" t="s">
        <v>46</v>
      </c>
      <c r="H2104" s="3" t="s">
        <v>484</v>
      </c>
      <c r="I2104" s="5">
        <v>2055</v>
      </c>
    </row>
    <row r="2105" spans="1:9" ht="20.100000000000001" customHeight="1" x14ac:dyDescent="0.25">
      <c r="A2105" s="204"/>
      <c r="B2105" s="210"/>
      <c r="C2105" s="210"/>
      <c r="D2105" s="230" t="s">
        <v>113</v>
      </c>
      <c r="E2105" s="231"/>
      <c r="F2105" s="140" t="s">
        <v>109</v>
      </c>
      <c r="G2105" s="3" t="s">
        <v>46</v>
      </c>
      <c r="H2105" s="3" t="s">
        <v>484</v>
      </c>
      <c r="I2105" s="5">
        <v>218</v>
      </c>
    </row>
    <row r="2106" spans="1:9" ht="20.100000000000001" customHeight="1" x14ac:dyDescent="0.25">
      <c r="A2106" s="204"/>
      <c r="B2106" s="210"/>
      <c r="C2106" s="210"/>
      <c r="D2106" s="232"/>
      <c r="E2106" s="233"/>
      <c r="F2106" s="140" t="s">
        <v>120</v>
      </c>
      <c r="G2106" s="3" t="s">
        <v>46</v>
      </c>
      <c r="H2106" s="3" t="s">
        <v>484</v>
      </c>
      <c r="I2106" s="5">
        <v>56</v>
      </c>
    </row>
    <row r="2107" spans="1:9" ht="20.100000000000001" customHeight="1" x14ac:dyDescent="0.25">
      <c r="A2107" s="204"/>
      <c r="B2107" s="210"/>
      <c r="C2107" s="210"/>
      <c r="D2107" s="241" t="s">
        <v>464</v>
      </c>
      <c r="E2107" s="231"/>
      <c r="F2107" s="140" t="s">
        <v>109</v>
      </c>
      <c r="G2107" s="3" t="s">
        <v>46</v>
      </c>
      <c r="H2107" s="3" t="s">
        <v>484</v>
      </c>
      <c r="I2107" s="5">
        <v>14297</v>
      </c>
    </row>
    <row r="2108" spans="1:9" ht="20.100000000000001" customHeight="1" x14ac:dyDescent="0.25">
      <c r="A2108" s="204"/>
      <c r="B2108" s="210"/>
      <c r="C2108" s="210"/>
      <c r="D2108" s="232"/>
      <c r="E2108" s="233"/>
      <c r="F2108" s="140" t="s">
        <v>120</v>
      </c>
      <c r="G2108" s="3" t="s">
        <v>46</v>
      </c>
      <c r="H2108" s="3" t="s">
        <v>484</v>
      </c>
      <c r="I2108" s="5">
        <v>1469</v>
      </c>
    </row>
    <row r="2109" spans="1:9" ht="20.100000000000001" customHeight="1" x14ac:dyDescent="0.25">
      <c r="A2109" s="204"/>
      <c r="B2109" s="210"/>
      <c r="C2109" s="211"/>
      <c r="D2109" s="200" t="s">
        <v>108</v>
      </c>
      <c r="E2109" s="216"/>
      <c r="F2109" s="217"/>
      <c r="G2109" s="3" t="s">
        <v>46</v>
      </c>
      <c r="H2109" s="3" t="s">
        <v>484</v>
      </c>
      <c r="I2109" s="5">
        <v>217</v>
      </c>
    </row>
    <row r="2110" spans="1:9" ht="20.100000000000001" customHeight="1" x14ac:dyDescent="0.25">
      <c r="A2110" s="204"/>
      <c r="B2110" s="211"/>
      <c r="C2110" s="215" t="s">
        <v>119</v>
      </c>
      <c r="D2110" s="216"/>
      <c r="E2110" s="216"/>
      <c r="F2110" s="217"/>
      <c r="G2110" s="3" t="s">
        <v>46</v>
      </c>
      <c r="H2110" s="3" t="s">
        <v>484</v>
      </c>
      <c r="I2110" s="5">
        <v>1482</v>
      </c>
    </row>
    <row r="2111" spans="1:9" ht="20.100000000000001" customHeight="1" x14ac:dyDescent="0.25">
      <c r="A2111" s="204"/>
      <c r="B2111" s="209" t="s">
        <v>96</v>
      </c>
      <c r="C2111" s="209" t="s">
        <v>111</v>
      </c>
      <c r="D2111" s="200" t="s">
        <v>30</v>
      </c>
      <c r="E2111" s="251"/>
      <c r="F2111" s="252"/>
      <c r="G2111" s="3" t="s">
        <v>46</v>
      </c>
      <c r="H2111" s="3" t="s">
        <v>484</v>
      </c>
      <c r="I2111" s="5">
        <v>9539</v>
      </c>
    </row>
    <row r="2112" spans="1:9" ht="20.100000000000001" customHeight="1" x14ac:dyDescent="0.25">
      <c r="A2112" s="204"/>
      <c r="B2112" s="210"/>
      <c r="C2112" s="210"/>
      <c r="D2112" s="230" t="s">
        <v>117</v>
      </c>
      <c r="E2112" s="231"/>
      <c r="F2112" s="108" t="s">
        <v>109</v>
      </c>
      <c r="G2112" s="3" t="s">
        <v>46</v>
      </c>
      <c r="H2112" s="3" t="s">
        <v>484</v>
      </c>
      <c r="I2112" s="5">
        <v>5</v>
      </c>
    </row>
    <row r="2113" spans="1:11" ht="20.100000000000001" customHeight="1" x14ac:dyDescent="0.25">
      <c r="A2113" s="204"/>
      <c r="B2113" s="210"/>
      <c r="C2113" s="210"/>
      <c r="D2113" s="232"/>
      <c r="E2113" s="233"/>
      <c r="F2113" s="108" t="s">
        <v>120</v>
      </c>
      <c r="G2113" s="3" t="s">
        <v>46</v>
      </c>
      <c r="H2113" s="3" t="s">
        <v>484</v>
      </c>
      <c r="I2113" s="5">
        <v>11</v>
      </c>
    </row>
    <row r="2114" spans="1:11" ht="20.100000000000001" customHeight="1" x14ac:dyDescent="0.25">
      <c r="A2114" s="204"/>
      <c r="B2114" s="210"/>
      <c r="C2114" s="210"/>
      <c r="D2114" s="230" t="s">
        <v>116</v>
      </c>
      <c r="E2114" s="231"/>
      <c r="F2114" s="108" t="s">
        <v>109</v>
      </c>
      <c r="G2114" s="3" t="s">
        <v>46</v>
      </c>
      <c r="H2114" s="3" t="s">
        <v>484</v>
      </c>
      <c r="I2114" s="5">
        <v>130</v>
      </c>
    </row>
    <row r="2115" spans="1:11" ht="20.100000000000001" customHeight="1" x14ac:dyDescent="0.25">
      <c r="A2115" s="204"/>
      <c r="B2115" s="210"/>
      <c r="C2115" s="210"/>
      <c r="D2115" s="232"/>
      <c r="E2115" s="233"/>
      <c r="F2115" s="108" t="s">
        <v>120</v>
      </c>
      <c r="G2115" s="3" t="s">
        <v>46</v>
      </c>
      <c r="H2115" s="3" t="s">
        <v>484</v>
      </c>
      <c r="I2115" s="5">
        <v>65</v>
      </c>
    </row>
    <row r="2116" spans="1:11" ht="20.100000000000001" customHeight="1" x14ac:dyDescent="0.25">
      <c r="A2116" s="204"/>
      <c r="B2116" s="210"/>
      <c r="C2116" s="210"/>
      <c r="D2116" s="258" t="s">
        <v>114</v>
      </c>
      <c r="E2116" s="259"/>
      <c r="F2116" s="108" t="s">
        <v>109</v>
      </c>
      <c r="G2116" s="3" t="s">
        <v>46</v>
      </c>
      <c r="H2116" s="3" t="s">
        <v>484</v>
      </c>
      <c r="I2116" s="5">
        <v>946</v>
      </c>
    </row>
    <row r="2117" spans="1:11" ht="20.100000000000001" customHeight="1" x14ac:dyDescent="0.25">
      <c r="A2117" s="204"/>
      <c r="B2117" s="210"/>
      <c r="C2117" s="210"/>
      <c r="D2117" s="260"/>
      <c r="E2117" s="259"/>
      <c r="F2117" s="108" t="s">
        <v>120</v>
      </c>
      <c r="G2117" s="3" t="s">
        <v>46</v>
      </c>
      <c r="H2117" s="3" t="s">
        <v>484</v>
      </c>
      <c r="I2117" s="5">
        <v>522</v>
      </c>
    </row>
    <row r="2118" spans="1:11" ht="20.100000000000001" customHeight="1" x14ac:dyDescent="0.25">
      <c r="A2118" s="204"/>
      <c r="B2118" s="210"/>
      <c r="C2118" s="210"/>
      <c r="D2118" s="209" t="s">
        <v>107</v>
      </c>
      <c r="E2118" s="209" t="s">
        <v>112</v>
      </c>
      <c r="F2118" s="140" t="s">
        <v>109</v>
      </c>
      <c r="G2118" s="3" t="s">
        <v>46</v>
      </c>
      <c r="H2118" s="3" t="s">
        <v>484</v>
      </c>
      <c r="I2118" s="5">
        <v>321</v>
      </c>
    </row>
    <row r="2119" spans="1:11" ht="20.100000000000001" customHeight="1" x14ac:dyDescent="0.25">
      <c r="A2119" s="204"/>
      <c r="B2119" s="210"/>
      <c r="C2119" s="210"/>
      <c r="D2119" s="210"/>
      <c r="E2119" s="214"/>
      <c r="F2119" s="140" t="s">
        <v>120</v>
      </c>
      <c r="G2119" s="3" t="s">
        <v>46</v>
      </c>
      <c r="H2119" s="3" t="s">
        <v>484</v>
      </c>
      <c r="I2119" s="5">
        <v>87</v>
      </c>
    </row>
    <row r="2120" spans="1:11" ht="20.100000000000001" customHeight="1" x14ac:dyDescent="0.25">
      <c r="A2120" s="204"/>
      <c r="B2120" s="210"/>
      <c r="C2120" s="210"/>
      <c r="D2120" s="210"/>
      <c r="E2120" s="247" t="s">
        <v>459</v>
      </c>
      <c r="F2120" s="140" t="s">
        <v>109</v>
      </c>
      <c r="G2120" s="3" t="s">
        <v>46</v>
      </c>
      <c r="H2120" s="3" t="s">
        <v>484</v>
      </c>
      <c r="I2120" s="5">
        <v>390</v>
      </c>
    </row>
    <row r="2121" spans="1:11" ht="20.100000000000001" customHeight="1" x14ac:dyDescent="0.25">
      <c r="A2121" s="204"/>
      <c r="B2121" s="210"/>
      <c r="C2121" s="210"/>
      <c r="D2121" s="211"/>
      <c r="E2121" s="211"/>
      <c r="F2121" s="140" t="s">
        <v>120</v>
      </c>
      <c r="G2121" s="3" t="s">
        <v>46</v>
      </c>
      <c r="H2121" s="3" t="s">
        <v>484</v>
      </c>
      <c r="I2121" s="5">
        <v>47</v>
      </c>
    </row>
    <row r="2122" spans="1:11" ht="20.100000000000001" customHeight="1" x14ac:dyDescent="0.25">
      <c r="A2122" s="204"/>
      <c r="B2122" s="210"/>
      <c r="C2122" s="210"/>
      <c r="D2122" s="241" t="s">
        <v>460</v>
      </c>
      <c r="E2122" s="242"/>
      <c r="F2122" s="140" t="s">
        <v>109</v>
      </c>
      <c r="G2122" s="3" t="s">
        <v>46</v>
      </c>
      <c r="H2122" s="3" t="s">
        <v>484</v>
      </c>
      <c r="I2122" s="5">
        <v>799</v>
      </c>
    </row>
    <row r="2123" spans="1:11" ht="20.100000000000001" customHeight="1" x14ac:dyDescent="0.25">
      <c r="A2123" s="204"/>
      <c r="B2123" s="210"/>
      <c r="C2123" s="210"/>
      <c r="D2123" s="243"/>
      <c r="E2123" s="244"/>
      <c r="F2123" s="141" t="s">
        <v>22</v>
      </c>
      <c r="G2123" s="3" t="s">
        <v>46</v>
      </c>
      <c r="H2123" s="3" t="s">
        <v>484</v>
      </c>
      <c r="I2123" s="5">
        <v>242</v>
      </c>
    </row>
    <row r="2124" spans="1:11" ht="20.100000000000001" customHeight="1" x14ac:dyDescent="0.25">
      <c r="A2124" s="204"/>
      <c r="B2124" s="210"/>
      <c r="C2124" s="210"/>
      <c r="D2124" s="241" t="s">
        <v>465</v>
      </c>
      <c r="E2124" s="242"/>
      <c r="F2124" s="140" t="s">
        <v>109</v>
      </c>
      <c r="G2124" s="3" t="s">
        <v>46</v>
      </c>
      <c r="H2124" s="3" t="s">
        <v>484</v>
      </c>
      <c r="I2124" s="5">
        <v>1914</v>
      </c>
    </row>
    <row r="2125" spans="1:11" ht="20.100000000000001" customHeight="1" x14ac:dyDescent="0.25">
      <c r="A2125" s="205"/>
      <c r="B2125" s="211"/>
      <c r="C2125" s="211"/>
      <c r="D2125" s="243"/>
      <c r="E2125" s="244"/>
      <c r="F2125" s="141" t="s">
        <v>22</v>
      </c>
      <c r="G2125" s="3" t="s">
        <v>46</v>
      </c>
      <c r="H2125" s="3" t="s">
        <v>484</v>
      </c>
      <c r="I2125" s="5">
        <v>616</v>
      </c>
    </row>
    <row r="2126" spans="1:11" s="132" customFormat="1" ht="50.1" customHeight="1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K2126"/>
    </row>
    <row r="2127" spans="1:11" ht="20.100000000000001" customHeight="1" x14ac:dyDescent="0.25">
      <c r="A2127" s="203" t="s">
        <v>126</v>
      </c>
      <c r="B2127" s="203" t="s">
        <v>96</v>
      </c>
      <c r="C2127" s="212" t="s">
        <v>106</v>
      </c>
      <c r="D2127" s="245" t="s">
        <v>465</v>
      </c>
      <c r="E2127" s="246"/>
      <c r="F2127" s="154" t="s">
        <v>462</v>
      </c>
      <c r="G2127" s="3" t="s">
        <v>46</v>
      </c>
      <c r="H2127" s="3" t="s">
        <v>484</v>
      </c>
      <c r="I2127" s="5">
        <v>88</v>
      </c>
    </row>
    <row r="2128" spans="1:11" ht="20.100000000000001" customHeight="1" x14ac:dyDescent="0.25">
      <c r="A2128" s="204"/>
      <c r="B2128" s="204"/>
      <c r="C2128" s="239"/>
      <c r="D2128" s="241" t="s">
        <v>463</v>
      </c>
      <c r="E2128" s="231"/>
      <c r="F2128" s="140" t="s">
        <v>109</v>
      </c>
      <c r="G2128" s="3" t="s">
        <v>46</v>
      </c>
      <c r="H2128" s="3" t="s">
        <v>484</v>
      </c>
      <c r="I2128" s="5">
        <v>1601</v>
      </c>
    </row>
    <row r="2129" spans="1:9" ht="20.100000000000001" customHeight="1" x14ac:dyDescent="0.25">
      <c r="A2129" s="204"/>
      <c r="B2129" s="204"/>
      <c r="C2129" s="239"/>
      <c r="D2129" s="232"/>
      <c r="E2129" s="233"/>
      <c r="F2129" s="140" t="s">
        <v>120</v>
      </c>
      <c r="G2129" s="3" t="s">
        <v>46</v>
      </c>
      <c r="H2129" s="3" t="s">
        <v>484</v>
      </c>
      <c r="I2129" s="5">
        <v>212</v>
      </c>
    </row>
    <row r="2130" spans="1:9" ht="20.100000000000001" customHeight="1" x14ac:dyDescent="0.25">
      <c r="A2130" s="204"/>
      <c r="B2130" s="204"/>
      <c r="C2130" s="239"/>
      <c r="D2130" s="230" t="s">
        <v>113</v>
      </c>
      <c r="E2130" s="231"/>
      <c r="F2130" s="140" t="s">
        <v>109</v>
      </c>
      <c r="G2130" s="3" t="s">
        <v>46</v>
      </c>
      <c r="H2130" s="3" t="s">
        <v>484</v>
      </c>
      <c r="I2130" s="5">
        <v>44</v>
      </c>
    </row>
    <row r="2131" spans="1:9" ht="20.100000000000001" customHeight="1" x14ac:dyDescent="0.25">
      <c r="A2131" s="204"/>
      <c r="B2131" s="204"/>
      <c r="C2131" s="239"/>
      <c r="D2131" s="232"/>
      <c r="E2131" s="233"/>
      <c r="F2131" s="140" t="s">
        <v>120</v>
      </c>
      <c r="G2131" s="3" t="s">
        <v>46</v>
      </c>
      <c r="H2131" s="3" t="s">
        <v>484</v>
      </c>
      <c r="I2131" s="5">
        <v>12</v>
      </c>
    </row>
    <row r="2132" spans="1:9" ht="20.100000000000001" customHeight="1" x14ac:dyDescent="0.25">
      <c r="A2132" s="204"/>
      <c r="B2132" s="204"/>
      <c r="C2132" s="239"/>
      <c r="D2132" s="241" t="s">
        <v>464</v>
      </c>
      <c r="E2132" s="231"/>
      <c r="F2132" s="140" t="s">
        <v>109</v>
      </c>
      <c r="G2132" s="3" t="s">
        <v>46</v>
      </c>
      <c r="H2132" s="3" t="s">
        <v>484</v>
      </c>
      <c r="I2132" s="5">
        <v>1345</v>
      </c>
    </row>
    <row r="2133" spans="1:9" ht="20.100000000000001" customHeight="1" x14ac:dyDescent="0.25">
      <c r="A2133" s="204"/>
      <c r="B2133" s="204"/>
      <c r="C2133" s="239"/>
      <c r="D2133" s="232"/>
      <c r="E2133" s="233"/>
      <c r="F2133" s="140" t="s">
        <v>120</v>
      </c>
      <c r="G2133" s="3" t="s">
        <v>46</v>
      </c>
      <c r="H2133" s="3" t="s">
        <v>484</v>
      </c>
      <c r="I2133" s="5">
        <v>118</v>
      </c>
    </row>
    <row r="2134" spans="1:9" ht="20.100000000000001" customHeight="1" x14ac:dyDescent="0.25">
      <c r="A2134" s="204"/>
      <c r="B2134" s="204"/>
      <c r="C2134" s="240"/>
      <c r="D2134" s="200" t="s">
        <v>108</v>
      </c>
      <c r="E2134" s="216"/>
      <c r="F2134" s="217"/>
      <c r="G2134" s="3" t="s">
        <v>46</v>
      </c>
      <c r="H2134" s="3" t="s">
        <v>484</v>
      </c>
      <c r="I2134" s="5">
        <v>24</v>
      </c>
    </row>
    <row r="2135" spans="1:9" ht="20.100000000000001" customHeight="1" x14ac:dyDescent="0.25">
      <c r="A2135" s="205"/>
      <c r="B2135" s="205"/>
      <c r="C2135" s="215" t="s">
        <v>119</v>
      </c>
      <c r="D2135" s="216"/>
      <c r="E2135" s="216"/>
      <c r="F2135" s="217"/>
      <c r="G2135" s="3" t="s">
        <v>46</v>
      </c>
      <c r="H2135" s="3" t="s">
        <v>484</v>
      </c>
      <c r="I2135" s="5">
        <v>127</v>
      </c>
    </row>
    <row r="2136" spans="1:9" ht="20.100000000000001" customHeight="1" x14ac:dyDescent="0.25">
      <c r="A2136" s="203" t="s">
        <v>127</v>
      </c>
      <c r="B2136" s="209" t="s">
        <v>105</v>
      </c>
      <c r="C2136" s="212" t="s">
        <v>130</v>
      </c>
      <c r="D2136" s="230" t="s">
        <v>6</v>
      </c>
      <c r="E2136" s="216"/>
      <c r="F2136" s="217"/>
      <c r="G2136" s="130" t="s">
        <v>131</v>
      </c>
      <c r="H2136" s="167" t="s">
        <v>485</v>
      </c>
      <c r="I2136" s="52">
        <v>17423</v>
      </c>
    </row>
    <row r="2137" spans="1:9" ht="20.100000000000001" customHeight="1" x14ac:dyDescent="0.25">
      <c r="A2137" s="204"/>
      <c r="B2137" s="210"/>
      <c r="C2137" s="286"/>
      <c r="D2137" s="44"/>
      <c r="E2137" s="274" t="s">
        <v>141</v>
      </c>
      <c r="F2137" s="275"/>
      <c r="G2137" s="282" t="s">
        <v>5</v>
      </c>
      <c r="H2137" s="292" t="s">
        <v>486</v>
      </c>
      <c r="I2137" s="294">
        <f>(I2143+I2144)/I2136*100</f>
        <v>13.8839465074901</v>
      </c>
    </row>
    <row r="2138" spans="1:9" ht="20.100000000000001" customHeight="1" x14ac:dyDescent="0.25">
      <c r="A2138" s="204"/>
      <c r="B2138" s="210"/>
      <c r="C2138" s="286"/>
      <c r="D2138" s="44"/>
      <c r="E2138" s="276"/>
      <c r="F2138" s="277"/>
      <c r="G2138" s="283"/>
      <c r="H2138" s="293"/>
      <c r="I2138" s="295"/>
    </row>
    <row r="2139" spans="1:9" ht="20.100000000000001" customHeight="1" x14ac:dyDescent="0.25">
      <c r="A2139" s="204"/>
      <c r="B2139" s="210"/>
      <c r="C2139" s="286"/>
      <c r="D2139" s="44"/>
      <c r="E2139" s="274" t="s">
        <v>132</v>
      </c>
      <c r="F2139" s="275"/>
      <c r="G2139" s="282" t="s">
        <v>5</v>
      </c>
      <c r="H2139" s="292" t="s">
        <v>486</v>
      </c>
      <c r="I2139" s="294">
        <f>I2137/2</f>
        <v>6.9419732537450498</v>
      </c>
    </row>
    <row r="2140" spans="1:9" ht="20.100000000000001" customHeight="1" x14ac:dyDescent="0.25">
      <c r="A2140" s="204"/>
      <c r="B2140" s="210"/>
      <c r="C2140" s="286"/>
      <c r="D2140" s="44"/>
      <c r="E2140" s="276"/>
      <c r="F2140" s="277"/>
      <c r="G2140" s="283"/>
      <c r="H2140" s="293"/>
      <c r="I2140" s="295"/>
    </row>
    <row r="2141" spans="1:9" ht="20.100000000000001" customHeight="1" x14ac:dyDescent="0.25">
      <c r="A2141" s="204"/>
      <c r="B2141" s="210"/>
      <c r="C2141" s="286"/>
      <c r="D2141" s="40"/>
      <c r="E2141" s="77" t="s">
        <v>220</v>
      </c>
      <c r="F2141" s="116"/>
      <c r="G2141" s="3" t="s">
        <v>4</v>
      </c>
      <c r="H2141" s="14" t="s">
        <v>486</v>
      </c>
      <c r="I2141" s="35">
        <f>I2136/N527*1000</f>
        <v>6.273687690043892</v>
      </c>
    </row>
    <row r="2142" spans="1:9" ht="20.100000000000001" customHeight="1" x14ac:dyDescent="0.25">
      <c r="A2142" s="204"/>
      <c r="B2142" s="210"/>
      <c r="C2142" s="286"/>
      <c r="D2142" s="118" t="s">
        <v>133</v>
      </c>
      <c r="E2142" s="45"/>
      <c r="F2142" s="68"/>
      <c r="G2142" s="130" t="s">
        <v>131</v>
      </c>
      <c r="H2142" s="167" t="s">
        <v>485</v>
      </c>
      <c r="I2142" s="13">
        <f>I2136-I2143-I2144</f>
        <v>15004</v>
      </c>
    </row>
    <row r="2143" spans="1:9" ht="20.100000000000001" customHeight="1" x14ac:dyDescent="0.25">
      <c r="A2143" s="204"/>
      <c r="B2143" s="210"/>
      <c r="C2143" s="286"/>
      <c r="D2143" s="118" t="s">
        <v>209</v>
      </c>
      <c r="E2143" s="45"/>
      <c r="F2143" s="68"/>
      <c r="G2143" s="130" t="s">
        <v>131</v>
      </c>
      <c r="H2143" s="167" t="s">
        <v>485</v>
      </c>
      <c r="I2143" s="13">
        <v>1013</v>
      </c>
    </row>
    <row r="2144" spans="1:9" ht="20.100000000000001" customHeight="1" x14ac:dyDescent="0.25">
      <c r="A2144" s="204"/>
      <c r="B2144" s="210"/>
      <c r="C2144" s="287"/>
      <c r="D2144" s="118" t="s">
        <v>221</v>
      </c>
      <c r="E2144" s="45"/>
      <c r="F2144" s="63"/>
      <c r="G2144" s="130" t="s">
        <v>131</v>
      </c>
      <c r="H2144" s="167" t="s">
        <v>485</v>
      </c>
      <c r="I2144" s="13">
        <v>1406</v>
      </c>
    </row>
    <row r="2145" spans="1:9" ht="20.100000000000001" customHeight="1" x14ac:dyDescent="0.25">
      <c r="A2145" s="204"/>
      <c r="B2145" s="210"/>
      <c r="C2145" s="212" t="s">
        <v>134</v>
      </c>
      <c r="D2145" s="230" t="s">
        <v>6</v>
      </c>
      <c r="E2145" s="216"/>
      <c r="F2145" s="217"/>
      <c r="G2145" s="130" t="s">
        <v>131</v>
      </c>
      <c r="H2145" s="167" t="s">
        <v>485</v>
      </c>
      <c r="I2145" s="13">
        <v>6321</v>
      </c>
    </row>
    <row r="2146" spans="1:9" ht="20.100000000000001" customHeight="1" x14ac:dyDescent="0.25">
      <c r="A2146" s="204"/>
      <c r="B2146" s="210"/>
      <c r="C2146" s="286"/>
      <c r="D2146" s="44"/>
      <c r="E2146" s="274" t="s">
        <v>210</v>
      </c>
      <c r="F2146" s="275"/>
      <c r="G2146" s="282" t="s">
        <v>5</v>
      </c>
      <c r="H2146" s="282" t="s">
        <v>486</v>
      </c>
      <c r="I2146" s="290">
        <f>(I2152+I2153)/I2145*100</f>
        <v>16.310710330643886</v>
      </c>
    </row>
    <row r="2147" spans="1:9" ht="20.100000000000001" customHeight="1" x14ac:dyDescent="0.25">
      <c r="A2147" s="204"/>
      <c r="B2147" s="210"/>
      <c r="C2147" s="286"/>
      <c r="D2147" s="44"/>
      <c r="E2147" s="276"/>
      <c r="F2147" s="277"/>
      <c r="G2147" s="283"/>
      <c r="H2147" s="283"/>
      <c r="I2147" s="291"/>
    </row>
    <row r="2148" spans="1:9" ht="20.100000000000001" customHeight="1" x14ac:dyDescent="0.25">
      <c r="A2148" s="204"/>
      <c r="B2148" s="210"/>
      <c r="C2148" s="286"/>
      <c r="D2148" s="44"/>
      <c r="E2148" s="274" t="s">
        <v>135</v>
      </c>
      <c r="F2148" s="275"/>
      <c r="G2148" s="282" t="s">
        <v>5</v>
      </c>
      <c r="H2148" s="282" t="s">
        <v>486</v>
      </c>
      <c r="I2148" s="290">
        <f>I2146/2</f>
        <v>8.1553551653219429</v>
      </c>
    </row>
    <row r="2149" spans="1:9" ht="20.100000000000001" customHeight="1" x14ac:dyDescent="0.25">
      <c r="A2149" s="204"/>
      <c r="B2149" s="210"/>
      <c r="C2149" s="286"/>
      <c r="D2149" s="44"/>
      <c r="E2149" s="276"/>
      <c r="F2149" s="277"/>
      <c r="G2149" s="283"/>
      <c r="H2149" s="283"/>
      <c r="I2149" s="291"/>
    </row>
    <row r="2150" spans="1:9" ht="20.100000000000001" customHeight="1" x14ac:dyDescent="0.25">
      <c r="A2150" s="204"/>
      <c r="B2150" s="210"/>
      <c r="C2150" s="286"/>
      <c r="D2150" s="40"/>
      <c r="E2150" s="77" t="s">
        <v>222</v>
      </c>
      <c r="F2150" s="116"/>
      <c r="G2150" s="3" t="s">
        <v>4</v>
      </c>
      <c r="H2150" s="14" t="s">
        <v>486</v>
      </c>
      <c r="I2150" s="34">
        <f>I2145/N527*1000</f>
        <v>2.2760707047447308</v>
      </c>
    </row>
    <row r="2151" spans="1:9" ht="20.100000000000001" customHeight="1" x14ac:dyDescent="0.25">
      <c r="A2151" s="204"/>
      <c r="B2151" s="210"/>
      <c r="C2151" s="286"/>
      <c r="D2151" s="118" t="s">
        <v>133</v>
      </c>
      <c r="E2151" s="45"/>
      <c r="F2151" s="68"/>
      <c r="G2151" s="130" t="s">
        <v>131</v>
      </c>
      <c r="H2151" s="167" t="s">
        <v>485</v>
      </c>
      <c r="I2151" s="32">
        <f>I2145-I2152-I2153</f>
        <v>5290</v>
      </c>
    </row>
    <row r="2152" spans="1:9" ht="20.100000000000001" customHeight="1" x14ac:dyDescent="0.25">
      <c r="A2152" s="204"/>
      <c r="B2152" s="210"/>
      <c r="C2152" s="286"/>
      <c r="D2152" s="118" t="s">
        <v>209</v>
      </c>
      <c r="E2152" s="45"/>
      <c r="F2152" s="68"/>
      <c r="G2152" s="130" t="s">
        <v>131</v>
      </c>
      <c r="H2152" s="167" t="s">
        <v>485</v>
      </c>
      <c r="I2152" s="32">
        <v>601</v>
      </c>
    </row>
    <row r="2153" spans="1:9" ht="20.100000000000001" customHeight="1" x14ac:dyDescent="0.25">
      <c r="A2153" s="204"/>
      <c r="B2153" s="210"/>
      <c r="C2153" s="287"/>
      <c r="D2153" s="118" t="s">
        <v>221</v>
      </c>
      <c r="E2153" s="45"/>
      <c r="F2153" s="63"/>
      <c r="G2153" s="130" t="s">
        <v>131</v>
      </c>
      <c r="H2153" s="167" t="s">
        <v>485</v>
      </c>
      <c r="I2153" s="33">
        <v>430</v>
      </c>
    </row>
    <row r="2154" spans="1:9" ht="20.100000000000001" customHeight="1" x14ac:dyDescent="0.25">
      <c r="A2154" s="204"/>
      <c r="B2154" s="210"/>
      <c r="C2154" s="230" t="s">
        <v>137</v>
      </c>
      <c r="D2154" s="231"/>
      <c r="E2154" s="279" t="s">
        <v>138</v>
      </c>
      <c r="F2154" s="280"/>
      <c r="G2154" s="3" t="s">
        <v>4</v>
      </c>
      <c r="H2154" s="14" t="s">
        <v>486</v>
      </c>
      <c r="I2154" s="30">
        <f>I2145/Q527*1000</f>
        <v>10.588799927632312</v>
      </c>
    </row>
    <row r="2155" spans="1:9" ht="20.100000000000001" customHeight="1" x14ac:dyDescent="0.25">
      <c r="A2155" s="204"/>
      <c r="B2155" s="210"/>
      <c r="C2155" s="281"/>
      <c r="D2155" s="271"/>
      <c r="E2155" s="279" t="s">
        <v>21</v>
      </c>
      <c r="F2155" s="280"/>
      <c r="G2155" s="3" t="s">
        <v>4</v>
      </c>
      <c r="H2155" s="14" t="s">
        <v>486</v>
      </c>
      <c r="I2155" s="30">
        <f>I2145/R527*1000</f>
        <v>10.366824194504648</v>
      </c>
    </row>
    <row r="2156" spans="1:9" ht="20.100000000000001" customHeight="1" x14ac:dyDescent="0.25">
      <c r="A2156" s="204"/>
      <c r="B2156" s="210"/>
      <c r="C2156" s="212" t="s">
        <v>139</v>
      </c>
      <c r="D2156" s="215" t="s">
        <v>6</v>
      </c>
      <c r="E2156" s="216"/>
      <c r="F2156" s="217"/>
      <c r="G2156" s="130" t="s">
        <v>46</v>
      </c>
      <c r="H2156" s="167" t="s">
        <v>484</v>
      </c>
      <c r="I2156" s="33">
        <v>1248157</v>
      </c>
    </row>
    <row r="2157" spans="1:9" ht="20.100000000000001" customHeight="1" x14ac:dyDescent="0.25">
      <c r="A2157" s="204"/>
      <c r="B2157" s="210"/>
      <c r="C2157" s="239"/>
      <c r="D2157" s="215" t="s">
        <v>138</v>
      </c>
      <c r="E2157" s="216"/>
      <c r="F2157" s="217"/>
      <c r="G2157" s="130" t="s">
        <v>46</v>
      </c>
      <c r="H2157" s="167" t="s">
        <v>484</v>
      </c>
      <c r="I2157" s="33">
        <v>663497</v>
      </c>
    </row>
    <row r="2158" spans="1:9" ht="20.100000000000001" customHeight="1" x14ac:dyDescent="0.25">
      <c r="A2158" s="204"/>
      <c r="B2158" s="210"/>
      <c r="C2158" s="240"/>
      <c r="D2158" s="215" t="s">
        <v>21</v>
      </c>
      <c r="E2158" s="216"/>
      <c r="F2158" s="217"/>
      <c r="G2158" s="130" t="s">
        <v>46</v>
      </c>
      <c r="H2158" s="167" t="s">
        <v>484</v>
      </c>
      <c r="I2158" s="33">
        <v>584660</v>
      </c>
    </row>
    <row r="2159" spans="1:9" ht="20.100000000000001" customHeight="1" x14ac:dyDescent="0.25">
      <c r="A2159" s="204"/>
      <c r="B2159" s="210"/>
      <c r="C2159" s="212" t="s">
        <v>140</v>
      </c>
      <c r="D2159" s="215" t="s">
        <v>6</v>
      </c>
      <c r="E2159" s="216"/>
      <c r="F2159" s="217"/>
      <c r="G2159" s="130" t="s">
        <v>46</v>
      </c>
      <c r="H2159" s="167" t="s">
        <v>484</v>
      </c>
      <c r="I2159" s="33">
        <v>1210820</v>
      </c>
    </row>
    <row r="2160" spans="1:9" ht="20.100000000000001" customHeight="1" x14ac:dyDescent="0.25">
      <c r="A2160" s="204"/>
      <c r="B2160" s="210"/>
      <c r="C2160" s="213"/>
      <c r="D2160" s="215" t="s">
        <v>138</v>
      </c>
      <c r="E2160" s="216"/>
      <c r="F2160" s="217"/>
      <c r="G2160" s="130" t="s">
        <v>46</v>
      </c>
      <c r="H2160" s="167" t="s">
        <v>484</v>
      </c>
      <c r="I2160" s="33">
        <v>598755</v>
      </c>
    </row>
    <row r="2161" spans="1:11" ht="20.100000000000001" customHeight="1" x14ac:dyDescent="0.25">
      <c r="A2161" s="205"/>
      <c r="B2161" s="211"/>
      <c r="C2161" s="214"/>
      <c r="D2161" s="215" t="s">
        <v>21</v>
      </c>
      <c r="E2161" s="216"/>
      <c r="F2161" s="217"/>
      <c r="G2161" s="130" t="s">
        <v>46</v>
      </c>
      <c r="H2161" s="167" t="s">
        <v>484</v>
      </c>
      <c r="I2161" s="5">
        <v>612065</v>
      </c>
    </row>
    <row r="2162" spans="1:11" s="132" customFormat="1" ht="50.1" customHeight="1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K2162"/>
    </row>
    <row r="2163" spans="1:11" ht="20.100000000000001" customHeight="1" x14ac:dyDescent="0.25">
      <c r="A2163" s="203" t="s">
        <v>127</v>
      </c>
      <c r="B2163" s="203" t="s">
        <v>105</v>
      </c>
      <c r="C2163" s="212" t="s">
        <v>128</v>
      </c>
      <c r="D2163" s="215" t="s">
        <v>6</v>
      </c>
      <c r="E2163" s="216"/>
      <c r="F2163" s="217"/>
      <c r="G2163" s="130" t="s">
        <v>46</v>
      </c>
      <c r="H2163" s="167" t="s">
        <v>484</v>
      </c>
      <c r="I2163" s="5">
        <v>192144</v>
      </c>
    </row>
    <row r="2164" spans="1:11" ht="20.100000000000001" customHeight="1" x14ac:dyDescent="0.25">
      <c r="A2164" s="204"/>
      <c r="B2164" s="204"/>
      <c r="C2164" s="213"/>
      <c r="D2164" s="215" t="s">
        <v>138</v>
      </c>
      <c r="E2164" s="216"/>
      <c r="F2164" s="217"/>
      <c r="G2164" s="130" t="s">
        <v>46</v>
      </c>
      <c r="H2164" s="167" t="s">
        <v>484</v>
      </c>
      <c r="I2164" s="5">
        <v>86490</v>
      </c>
    </row>
    <row r="2165" spans="1:11" ht="20.100000000000001" customHeight="1" x14ac:dyDescent="0.25">
      <c r="A2165" s="204"/>
      <c r="B2165" s="204"/>
      <c r="C2165" s="214"/>
      <c r="D2165" s="215" t="s">
        <v>21</v>
      </c>
      <c r="E2165" s="216"/>
      <c r="F2165" s="217"/>
      <c r="G2165" s="130" t="s">
        <v>46</v>
      </c>
      <c r="H2165" s="167" t="s">
        <v>484</v>
      </c>
      <c r="I2165" s="5">
        <v>105654</v>
      </c>
    </row>
    <row r="2166" spans="1:11" ht="20.100000000000001" customHeight="1" x14ac:dyDescent="0.25">
      <c r="A2166" s="204"/>
      <c r="B2166" s="204"/>
      <c r="C2166" s="212" t="s">
        <v>129</v>
      </c>
      <c r="D2166" s="215" t="s">
        <v>6</v>
      </c>
      <c r="E2166" s="216"/>
      <c r="F2166" s="217"/>
      <c r="G2166" s="130" t="s">
        <v>46</v>
      </c>
      <c r="H2166" s="167" t="s">
        <v>484</v>
      </c>
      <c r="I2166" s="5">
        <v>135949</v>
      </c>
    </row>
    <row r="2167" spans="1:11" ht="20.100000000000001" customHeight="1" x14ac:dyDescent="0.25">
      <c r="A2167" s="204"/>
      <c r="B2167" s="204"/>
      <c r="C2167" s="213"/>
      <c r="D2167" s="215" t="s">
        <v>138</v>
      </c>
      <c r="E2167" s="216"/>
      <c r="F2167" s="217"/>
      <c r="G2167" s="130" t="s">
        <v>46</v>
      </c>
      <c r="H2167" s="167" t="s">
        <v>484</v>
      </c>
      <c r="I2167" s="5">
        <v>25343</v>
      </c>
    </row>
    <row r="2168" spans="1:11" ht="20.100000000000001" customHeight="1" x14ac:dyDescent="0.25">
      <c r="A2168" s="204"/>
      <c r="B2168" s="205"/>
      <c r="C2168" s="214"/>
      <c r="D2168" s="215" t="s">
        <v>21</v>
      </c>
      <c r="E2168" s="216"/>
      <c r="F2168" s="217"/>
      <c r="G2168" s="130" t="s">
        <v>46</v>
      </c>
      <c r="H2168" s="167" t="s">
        <v>484</v>
      </c>
      <c r="I2168" s="5">
        <v>110606</v>
      </c>
    </row>
    <row r="2169" spans="1:11" ht="20.100000000000001" customHeight="1" x14ac:dyDescent="0.25">
      <c r="A2169" s="204"/>
      <c r="B2169" s="203" t="s">
        <v>43</v>
      </c>
      <c r="C2169" s="212" t="s">
        <v>130</v>
      </c>
      <c r="D2169" s="230" t="s">
        <v>6</v>
      </c>
      <c r="E2169" s="216"/>
      <c r="F2169" s="217"/>
      <c r="G2169" s="130" t="s">
        <v>131</v>
      </c>
      <c r="H2169" s="167" t="s">
        <v>485</v>
      </c>
      <c r="I2169" s="5">
        <v>115</v>
      </c>
    </row>
    <row r="2170" spans="1:11" ht="20.100000000000001" customHeight="1" x14ac:dyDescent="0.25">
      <c r="A2170" s="204"/>
      <c r="B2170" s="204"/>
      <c r="C2170" s="239"/>
      <c r="D2170" s="44"/>
      <c r="E2170" s="274" t="s">
        <v>141</v>
      </c>
      <c r="F2170" s="275"/>
      <c r="G2170" s="282" t="s">
        <v>5</v>
      </c>
      <c r="H2170" s="282" t="s">
        <v>486</v>
      </c>
      <c r="I2170" s="290">
        <f>(I2176+I2177)/I2169*100</f>
        <v>29.565217391304348</v>
      </c>
    </row>
    <row r="2171" spans="1:11" ht="20.100000000000001" customHeight="1" x14ac:dyDescent="0.25">
      <c r="A2171" s="204"/>
      <c r="B2171" s="204"/>
      <c r="C2171" s="239"/>
      <c r="D2171" s="44"/>
      <c r="E2171" s="276"/>
      <c r="F2171" s="277"/>
      <c r="G2171" s="283"/>
      <c r="H2171" s="283"/>
      <c r="I2171" s="291"/>
    </row>
    <row r="2172" spans="1:11" ht="20.100000000000001" customHeight="1" x14ac:dyDescent="0.25">
      <c r="A2172" s="204"/>
      <c r="B2172" s="204"/>
      <c r="C2172" s="239"/>
      <c r="D2172" s="44"/>
      <c r="E2172" s="274" t="s">
        <v>132</v>
      </c>
      <c r="F2172" s="275"/>
      <c r="G2172" s="282" t="s">
        <v>5</v>
      </c>
      <c r="H2172" s="282" t="s">
        <v>486</v>
      </c>
      <c r="I2172" s="290">
        <f>I2170/2</f>
        <v>14.782608695652174</v>
      </c>
    </row>
    <row r="2173" spans="1:11" ht="20.100000000000001" customHeight="1" x14ac:dyDescent="0.25">
      <c r="A2173" s="204"/>
      <c r="B2173" s="204"/>
      <c r="C2173" s="239"/>
      <c r="D2173" s="44"/>
      <c r="E2173" s="276"/>
      <c r="F2173" s="277"/>
      <c r="G2173" s="283"/>
      <c r="H2173" s="283"/>
      <c r="I2173" s="291"/>
    </row>
    <row r="2174" spans="1:11" ht="20.100000000000001" customHeight="1" x14ac:dyDescent="0.25">
      <c r="A2174" s="204"/>
      <c r="B2174" s="204"/>
      <c r="C2174" s="239"/>
      <c r="D2174" s="40"/>
      <c r="E2174" s="77" t="s">
        <v>220</v>
      </c>
      <c r="F2174" s="116"/>
      <c r="G2174" s="3" t="s">
        <v>4</v>
      </c>
      <c r="H2174" s="14" t="s">
        <v>486</v>
      </c>
      <c r="I2174" s="31">
        <f>I2169/N528*1000</f>
        <v>6.1897841649173797</v>
      </c>
    </row>
    <row r="2175" spans="1:11" ht="20.100000000000001" customHeight="1" x14ac:dyDescent="0.25">
      <c r="A2175" s="204"/>
      <c r="B2175" s="204"/>
      <c r="C2175" s="239"/>
      <c r="D2175" s="118" t="s">
        <v>133</v>
      </c>
      <c r="E2175" s="45"/>
      <c r="F2175" s="68"/>
      <c r="G2175" s="130" t="s">
        <v>131</v>
      </c>
      <c r="H2175" s="167" t="s">
        <v>485</v>
      </c>
      <c r="I2175" s="13">
        <f>I2169-I2176-I2177</f>
        <v>81</v>
      </c>
    </row>
    <row r="2176" spans="1:11" ht="20.100000000000001" customHeight="1" x14ac:dyDescent="0.25">
      <c r="A2176" s="204"/>
      <c r="B2176" s="204"/>
      <c r="C2176" s="239"/>
      <c r="D2176" s="118" t="s">
        <v>209</v>
      </c>
      <c r="E2176" s="45"/>
      <c r="F2176" s="68"/>
      <c r="G2176" s="130" t="s">
        <v>131</v>
      </c>
      <c r="H2176" s="167" t="s">
        <v>485</v>
      </c>
      <c r="I2176" s="13">
        <v>18</v>
      </c>
    </row>
    <row r="2177" spans="1:9" ht="20.100000000000001" customHeight="1" x14ac:dyDescent="0.25">
      <c r="A2177" s="204"/>
      <c r="B2177" s="204"/>
      <c r="C2177" s="240"/>
      <c r="D2177" s="118" t="s">
        <v>221</v>
      </c>
      <c r="E2177" s="45"/>
      <c r="F2177" s="63"/>
      <c r="G2177" s="130" t="s">
        <v>131</v>
      </c>
      <c r="H2177" s="167" t="s">
        <v>485</v>
      </c>
      <c r="I2177" s="13">
        <v>16</v>
      </c>
    </row>
    <row r="2178" spans="1:9" ht="20.100000000000001" customHeight="1" x14ac:dyDescent="0.25">
      <c r="A2178" s="204"/>
      <c r="B2178" s="204"/>
      <c r="C2178" s="212" t="s">
        <v>134</v>
      </c>
      <c r="D2178" s="230" t="s">
        <v>6</v>
      </c>
      <c r="E2178" s="216"/>
      <c r="F2178" s="217"/>
      <c r="G2178" s="130" t="s">
        <v>131</v>
      </c>
      <c r="H2178" s="167" t="s">
        <v>485</v>
      </c>
      <c r="I2178" s="5">
        <v>56</v>
      </c>
    </row>
    <row r="2179" spans="1:9" ht="20.100000000000001" customHeight="1" x14ac:dyDescent="0.25">
      <c r="A2179" s="204"/>
      <c r="B2179" s="204"/>
      <c r="C2179" s="286"/>
      <c r="D2179" s="44"/>
      <c r="E2179" s="274" t="s">
        <v>210</v>
      </c>
      <c r="F2179" s="275"/>
      <c r="G2179" s="282" t="s">
        <v>5</v>
      </c>
      <c r="H2179" s="282" t="s">
        <v>486</v>
      </c>
      <c r="I2179" s="290">
        <f>(I2185+I2186)/I2178*100</f>
        <v>35.714285714285715</v>
      </c>
    </row>
    <row r="2180" spans="1:9" ht="20.100000000000001" customHeight="1" x14ac:dyDescent="0.25">
      <c r="A2180" s="204"/>
      <c r="B2180" s="204"/>
      <c r="C2180" s="286"/>
      <c r="D2180" s="44"/>
      <c r="E2180" s="276"/>
      <c r="F2180" s="277"/>
      <c r="G2180" s="283"/>
      <c r="H2180" s="283"/>
      <c r="I2180" s="291"/>
    </row>
    <row r="2181" spans="1:9" ht="20.100000000000001" customHeight="1" x14ac:dyDescent="0.25">
      <c r="A2181" s="204"/>
      <c r="B2181" s="204"/>
      <c r="C2181" s="286"/>
      <c r="D2181" s="44"/>
      <c r="E2181" s="274" t="s">
        <v>135</v>
      </c>
      <c r="F2181" s="275"/>
      <c r="G2181" s="282" t="s">
        <v>5</v>
      </c>
      <c r="H2181" s="282" t="s">
        <v>486</v>
      </c>
      <c r="I2181" s="290">
        <f>I2179/2</f>
        <v>17.857142857142858</v>
      </c>
    </row>
    <row r="2182" spans="1:9" ht="20.100000000000001" customHeight="1" x14ac:dyDescent="0.25">
      <c r="A2182" s="204"/>
      <c r="B2182" s="204"/>
      <c r="C2182" s="286"/>
      <c r="D2182" s="44"/>
      <c r="E2182" s="276"/>
      <c r="F2182" s="277"/>
      <c r="G2182" s="283"/>
      <c r="H2182" s="283"/>
      <c r="I2182" s="291"/>
    </row>
    <row r="2183" spans="1:9" ht="20.100000000000001" customHeight="1" x14ac:dyDescent="0.25">
      <c r="A2183" s="204"/>
      <c r="B2183" s="204"/>
      <c r="C2183" s="286"/>
      <c r="D2183" s="40"/>
      <c r="E2183" s="77" t="s">
        <v>222</v>
      </c>
      <c r="F2183" s="116"/>
      <c r="G2183" s="3" t="s">
        <v>4</v>
      </c>
      <c r="H2183" s="14" t="s">
        <v>486</v>
      </c>
      <c r="I2183" s="34">
        <f>I2178/N528*1000</f>
        <v>3.014155767264115</v>
      </c>
    </row>
    <row r="2184" spans="1:9" ht="20.100000000000001" customHeight="1" x14ac:dyDescent="0.25">
      <c r="A2184" s="204"/>
      <c r="B2184" s="204"/>
      <c r="C2184" s="286"/>
      <c r="D2184" s="118" t="s">
        <v>133</v>
      </c>
      <c r="E2184" s="45"/>
      <c r="F2184" s="68"/>
      <c r="G2184" s="130" t="s">
        <v>131</v>
      </c>
      <c r="H2184" s="167" t="s">
        <v>485</v>
      </c>
      <c r="I2184" s="32">
        <f>I2178-I2185-I2186</f>
        <v>36</v>
      </c>
    </row>
    <row r="2185" spans="1:9" ht="20.100000000000001" customHeight="1" x14ac:dyDescent="0.25">
      <c r="A2185" s="204"/>
      <c r="B2185" s="204"/>
      <c r="C2185" s="286"/>
      <c r="D2185" s="118" t="s">
        <v>209</v>
      </c>
      <c r="E2185" s="45"/>
      <c r="F2185" s="68"/>
      <c r="G2185" s="130" t="s">
        <v>131</v>
      </c>
      <c r="H2185" s="167" t="s">
        <v>485</v>
      </c>
      <c r="I2185" s="32">
        <v>15</v>
      </c>
    </row>
    <row r="2186" spans="1:9" ht="20.100000000000001" customHeight="1" x14ac:dyDescent="0.25">
      <c r="A2186" s="204"/>
      <c r="B2186" s="204"/>
      <c r="C2186" s="287"/>
      <c r="D2186" s="118" t="s">
        <v>221</v>
      </c>
      <c r="E2186" s="45"/>
      <c r="F2186" s="63"/>
      <c r="G2186" s="130" t="s">
        <v>131</v>
      </c>
      <c r="H2186" s="167" t="s">
        <v>485</v>
      </c>
      <c r="I2186" s="33">
        <v>5</v>
      </c>
    </row>
    <row r="2187" spans="1:9" ht="20.100000000000001" customHeight="1" x14ac:dyDescent="0.25">
      <c r="A2187" s="204"/>
      <c r="B2187" s="204"/>
      <c r="C2187" s="230" t="s">
        <v>137</v>
      </c>
      <c r="D2187" s="231"/>
      <c r="E2187" s="279" t="s">
        <v>138</v>
      </c>
      <c r="F2187" s="280"/>
      <c r="G2187" s="3" t="s">
        <v>4</v>
      </c>
      <c r="H2187" s="14" t="s">
        <v>486</v>
      </c>
      <c r="I2187" s="30">
        <f>I2178/Q528*1000</f>
        <v>16.032064128256511</v>
      </c>
    </row>
    <row r="2188" spans="1:9" ht="20.100000000000001" customHeight="1" x14ac:dyDescent="0.25">
      <c r="A2188" s="204"/>
      <c r="B2188" s="204"/>
      <c r="C2188" s="281"/>
      <c r="D2188" s="271"/>
      <c r="E2188" s="279" t="s">
        <v>21</v>
      </c>
      <c r="F2188" s="280"/>
      <c r="G2188" s="3" t="s">
        <v>4</v>
      </c>
      <c r="H2188" s="14" t="s">
        <v>486</v>
      </c>
      <c r="I2188" s="30">
        <f>I2178/R528*1000</f>
        <v>16.338439095550694</v>
      </c>
    </row>
    <row r="2189" spans="1:9" ht="20.100000000000001" customHeight="1" x14ac:dyDescent="0.25">
      <c r="A2189" s="204"/>
      <c r="B2189" s="204"/>
      <c r="C2189" s="212" t="s">
        <v>139</v>
      </c>
      <c r="D2189" s="215" t="s">
        <v>6</v>
      </c>
      <c r="E2189" s="216"/>
      <c r="F2189" s="217"/>
      <c r="G2189" s="130" t="s">
        <v>46</v>
      </c>
      <c r="H2189" s="167" t="s">
        <v>484</v>
      </c>
      <c r="I2189" s="33">
        <v>8523</v>
      </c>
    </row>
    <row r="2190" spans="1:9" ht="20.100000000000001" customHeight="1" x14ac:dyDescent="0.25">
      <c r="A2190" s="204"/>
      <c r="B2190" s="204"/>
      <c r="C2190" s="213"/>
      <c r="D2190" s="215" t="s">
        <v>138</v>
      </c>
      <c r="E2190" s="216"/>
      <c r="F2190" s="217"/>
      <c r="G2190" s="130" t="s">
        <v>46</v>
      </c>
      <c r="H2190" s="167" t="s">
        <v>484</v>
      </c>
      <c r="I2190" s="33">
        <v>4446</v>
      </c>
    </row>
    <row r="2191" spans="1:9" ht="20.100000000000001" customHeight="1" x14ac:dyDescent="0.25">
      <c r="A2191" s="204"/>
      <c r="B2191" s="204"/>
      <c r="C2191" s="214"/>
      <c r="D2191" s="215" t="s">
        <v>21</v>
      </c>
      <c r="E2191" s="216"/>
      <c r="F2191" s="217"/>
      <c r="G2191" s="130" t="s">
        <v>46</v>
      </c>
      <c r="H2191" s="167" t="s">
        <v>484</v>
      </c>
      <c r="I2191" s="33">
        <v>4077</v>
      </c>
    </row>
    <row r="2192" spans="1:9" ht="20.100000000000001" customHeight="1" x14ac:dyDescent="0.25">
      <c r="A2192" s="204"/>
      <c r="B2192" s="204"/>
      <c r="C2192" s="212" t="s">
        <v>140</v>
      </c>
      <c r="D2192" s="215" t="s">
        <v>6</v>
      </c>
      <c r="E2192" s="216"/>
      <c r="F2192" s="217"/>
      <c r="G2192" s="130" t="s">
        <v>46</v>
      </c>
      <c r="H2192" s="167" t="s">
        <v>484</v>
      </c>
      <c r="I2192" s="33">
        <v>6848</v>
      </c>
    </row>
    <row r="2193" spans="1:11" ht="20.100000000000001" customHeight="1" x14ac:dyDescent="0.25">
      <c r="A2193" s="204"/>
      <c r="B2193" s="204"/>
      <c r="C2193" s="239"/>
      <c r="D2193" s="215" t="s">
        <v>138</v>
      </c>
      <c r="E2193" s="216"/>
      <c r="F2193" s="217"/>
      <c r="G2193" s="130" t="s">
        <v>46</v>
      </c>
      <c r="H2193" s="167" t="s">
        <v>484</v>
      </c>
      <c r="I2193" s="33">
        <v>3463</v>
      </c>
    </row>
    <row r="2194" spans="1:11" ht="20.100000000000001" customHeight="1" x14ac:dyDescent="0.25">
      <c r="A2194" s="204"/>
      <c r="B2194" s="204"/>
      <c r="C2194" s="240"/>
      <c r="D2194" s="215" t="s">
        <v>21</v>
      </c>
      <c r="E2194" s="216"/>
      <c r="F2194" s="217"/>
      <c r="G2194" s="130" t="s">
        <v>46</v>
      </c>
      <c r="H2194" s="167" t="s">
        <v>484</v>
      </c>
      <c r="I2194" s="5">
        <v>3385</v>
      </c>
    </row>
    <row r="2195" spans="1:11" ht="20.100000000000001" customHeight="1" x14ac:dyDescent="0.25">
      <c r="A2195" s="204"/>
      <c r="B2195" s="204"/>
      <c r="C2195" s="212" t="s">
        <v>128</v>
      </c>
      <c r="D2195" s="215" t="s">
        <v>6</v>
      </c>
      <c r="E2195" s="216"/>
      <c r="F2195" s="217"/>
      <c r="G2195" s="130" t="s">
        <v>46</v>
      </c>
      <c r="H2195" s="167" t="s">
        <v>484</v>
      </c>
      <c r="I2195" s="5">
        <v>2080</v>
      </c>
    </row>
    <row r="2196" spans="1:11" ht="20.100000000000001" customHeight="1" x14ac:dyDescent="0.25">
      <c r="A2196" s="204"/>
      <c r="B2196" s="204"/>
      <c r="C2196" s="213"/>
      <c r="D2196" s="215" t="s">
        <v>138</v>
      </c>
      <c r="E2196" s="216"/>
      <c r="F2196" s="217"/>
      <c r="G2196" s="130" t="s">
        <v>46</v>
      </c>
      <c r="H2196" s="167" t="s">
        <v>484</v>
      </c>
      <c r="I2196" s="5">
        <v>1039</v>
      </c>
    </row>
    <row r="2197" spans="1:11" ht="20.100000000000001" customHeight="1" x14ac:dyDescent="0.25">
      <c r="A2197" s="205"/>
      <c r="B2197" s="205"/>
      <c r="C2197" s="214"/>
      <c r="D2197" s="215" t="s">
        <v>21</v>
      </c>
      <c r="E2197" s="216"/>
      <c r="F2197" s="217"/>
      <c r="G2197" s="130" t="s">
        <v>46</v>
      </c>
      <c r="H2197" s="167" t="s">
        <v>484</v>
      </c>
      <c r="I2197" s="5">
        <v>1041</v>
      </c>
    </row>
    <row r="2198" spans="1:11" s="132" customFormat="1" ht="50.1" customHeight="1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K2198"/>
    </row>
    <row r="2199" spans="1:11" ht="20.100000000000001" customHeight="1" x14ac:dyDescent="0.25">
      <c r="A2199" s="203" t="s">
        <v>127</v>
      </c>
      <c r="B2199" s="203" t="s">
        <v>43</v>
      </c>
      <c r="C2199" s="212" t="s">
        <v>129</v>
      </c>
      <c r="D2199" s="215" t="s">
        <v>6</v>
      </c>
      <c r="E2199" s="216"/>
      <c r="F2199" s="217"/>
      <c r="G2199" s="130" t="s">
        <v>46</v>
      </c>
      <c r="H2199" s="167" t="s">
        <v>484</v>
      </c>
      <c r="I2199" s="5">
        <v>999</v>
      </c>
    </row>
    <row r="2200" spans="1:11" ht="20.100000000000001" customHeight="1" x14ac:dyDescent="0.25">
      <c r="A2200" s="204"/>
      <c r="B2200" s="233"/>
      <c r="C2200" s="213"/>
      <c r="D2200" s="215" t="s">
        <v>138</v>
      </c>
      <c r="E2200" s="216"/>
      <c r="F2200" s="217"/>
      <c r="G2200" s="130" t="s">
        <v>46</v>
      </c>
      <c r="H2200" s="167" t="s">
        <v>484</v>
      </c>
      <c r="I2200" s="5">
        <v>205</v>
      </c>
    </row>
    <row r="2201" spans="1:11" ht="20.100000000000001" customHeight="1" x14ac:dyDescent="0.25">
      <c r="A2201" s="204"/>
      <c r="B2201" s="271"/>
      <c r="C2201" s="214"/>
      <c r="D2201" s="215" t="s">
        <v>21</v>
      </c>
      <c r="E2201" s="216"/>
      <c r="F2201" s="217"/>
      <c r="G2201" s="130" t="s">
        <v>46</v>
      </c>
      <c r="H2201" s="167" t="s">
        <v>484</v>
      </c>
      <c r="I2201" s="5">
        <v>794</v>
      </c>
    </row>
    <row r="2202" spans="1:11" ht="20.100000000000001" customHeight="1" x14ac:dyDescent="0.25">
      <c r="A2202" s="204"/>
      <c r="B2202" s="203" t="s">
        <v>69</v>
      </c>
      <c r="C2202" s="212" t="s">
        <v>130</v>
      </c>
      <c r="D2202" s="230" t="s">
        <v>6</v>
      </c>
      <c r="E2202" s="216"/>
      <c r="F2202" s="217"/>
      <c r="G2202" s="130" t="s">
        <v>131</v>
      </c>
      <c r="H2202" s="167" t="s">
        <v>485</v>
      </c>
      <c r="I2202" s="5">
        <v>483</v>
      </c>
    </row>
    <row r="2203" spans="1:11" ht="20.100000000000001" customHeight="1" x14ac:dyDescent="0.25">
      <c r="A2203" s="204"/>
      <c r="B2203" s="204"/>
      <c r="C2203" s="239"/>
      <c r="D2203" s="44"/>
      <c r="E2203" s="274" t="s">
        <v>141</v>
      </c>
      <c r="F2203" s="275"/>
      <c r="G2203" s="282" t="s">
        <v>5</v>
      </c>
      <c r="H2203" s="282" t="s">
        <v>486</v>
      </c>
      <c r="I2203" s="290">
        <f>(I2209+I2210)/I2202*100</f>
        <v>15.942028985507244</v>
      </c>
    </row>
    <row r="2204" spans="1:11" ht="20.100000000000001" customHeight="1" x14ac:dyDescent="0.25">
      <c r="A2204" s="204"/>
      <c r="B2204" s="204"/>
      <c r="C2204" s="239"/>
      <c r="D2204" s="44"/>
      <c r="E2204" s="276"/>
      <c r="F2204" s="277"/>
      <c r="G2204" s="283"/>
      <c r="H2204" s="283"/>
      <c r="I2204" s="291"/>
    </row>
    <row r="2205" spans="1:11" ht="20.100000000000001" customHeight="1" x14ac:dyDescent="0.25">
      <c r="A2205" s="204"/>
      <c r="B2205" s="204"/>
      <c r="C2205" s="239"/>
      <c r="D2205" s="44"/>
      <c r="E2205" s="274" t="s">
        <v>132</v>
      </c>
      <c r="F2205" s="275"/>
      <c r="G2205" s="282" t="s">
        <v>5</v>
      </c>
      <c r="H2205" s="282" t="s">
        <v>486</v>
      </c>
      <c r="I2205" s="290">
        <f>I2203/2</f>
        <v>7.9710144927536222</v>
      </c>
    </row>
    <row r="2206" spans="1:11" ht="20.100000000000001" customHeight="1" x14ac:dyDescent="0.25">
      <c r="A2206" s="204"/>
      <c r="B2206" s="204"/>
      <c r="C2206" s="239"/>
      <c r="D2206" s="44"/>
      <c r="E2206" s="276"/>
      <c r="F2206" s="277"/>
      <c r="G2206" s="283"/>
      <c r="H2206" s="283"/>
      <c r="I2206" s="291"/>
    </row>
    <row r="2207" spans="1:11" ht="20.100000000000001" customHeight="1" x14ac:dyDescent="0.25">
      <c r="A2207" s="204"/>
      <c r="B2207" s="204"/>
      <c r="C2207" s="239"/>
      <c r="D2207" s="40"/>
      <c r="E2207" s="77" t="s">
        <v>220</v>
      </c>
      <c r="F2207" s="116"/>
      <c r="G2207" s="3" t="s">
        <v>4</v>
      </c>
      <c r="H2207" s="14" t="s">
        <v>486</v>
      </c>
      <c r="I2207" s="31">
        <f>I2202/N529*1000</f>
        <v>6.3885931206888573</v>
      </c>
    </row>
    <row r="2208" spans="1:11" ht="20.100000000000001" customHeight="1" x14ac:dyDescent="0.25">
      <c r="A2208" s="204"/>
      <c r="B2208" s="204"/>
      <c r="C2208" s="239"/>
      <c r="D2208" s="118" t="s">
        <v>133</v>
      </c>
      <c r="E2208" s="45"/>
      <c r="F2208" s="68"/>
      <c r="G2208" s="130" t="s">
        <v>131</v>
      </c>
      <c r="H2208" s="167" t="s">
        <v>485</v>
      </c>
      <c r="I2208" s="13">
        <f>I2202-I2209-I2210</f>
        <v>406</v>
      </c>
    </row>
    <row r="2209" spans="1:9" ht="20.100000000000001" customHeight="1" x14ac:dyDescent="0.25">
      <c r="A2209" s="204"/>
      <c r="B2209" s="204"/>
      <c r="C2209" s="239"/>
      <c r="D2209" s="118" t="s">
        <v>209</v>
      </c>
      <c r="E2209" s="45"/>
      <c r="F2209" s="68"/>
      <c r="G2209" s="130" t="s">
        <v>131</v>
      </c>
      <c r="H2209" s="167" t="s">
        <v>485</v>
      </c>
      <c r="I2209" s="13">
        <v>34</v>
      </c>
    </row>
    <row r="2210" spans="1:9" ht="20.100000000000001" customHeight="1" x14ac:dyDescent="0.25">
      <c r="A2210" s="204"/>
      <c r="B2210" s="204"/>
      <c r="C2210" s="240"/>
      <c r="D2210" s="118" t="s">
        <v>221</v>
      </c>
      <c r="E2210" s="45"/>
      <c r="F2210" s="63"/>
      <c r="G2210" s="130" t="s">
        <v>131</v>
      </c>
      <c r="H2210" s="167" t="s">
        <v>485</v>
      </c>
      <c r="I2210" s="13">
        <v>43</v>
      </c>
    </row>
    <row r="2211" spans="1:9" ht="20.100000000000001" customHeight="1" x14ac:dyDescent="0.25">
      <c r="A2211" s="204"/>
      <c r="B2211" s="204"/>
      <c r="C2211" s="212" t="s">
        <v>134</v>
      </c>
      <c r="D2211" s="230" t="s">
        <v>6</v>
      </c>
      <c r="E2211" s="216"/>
      <c r="F2211" s="217"/>
      <c r="G2211" s="130" t="s">
        <v>131</v>
      </c>
      <c r="H2211" s="167" t="s">
        <v>485</v>
      </c>
      <c r="I2211" s="5">
        <v>179</v>
      </c>
    </row>
    <row r="2212" spans="1:9" ht="20.100000000000001" customHeight="1" x14ac:dyDescent="0.25">
      <c r="A2212" s="204"/>
      <c r="B2212" s="204"/>
      <c r="C2212" s="286"/>
      <c r="D2212" s="44"/>
      <c r="E2212" s="274" t="s">
        <v>210</v>
      </c>
      <c r="F2212" s="275"/>
      <c r="G2212" s="282" t="s">
        <v>5</v>
      </c>
      <c r="H2212" s="282" t="s">
        <v>486</v>
      </c>
      <c r="I2212" s="290">
        <f>(I2218+I2219)/I2211*100</f>
        <v>20.11173184357542</v>
      </c>
    </row>
    <row r="2213" spans="1:9" ht="20.100000000000001" customHeight="1" x14ac:dyDescent="0.25">
      <c r="A2213" s="204"/>
      <c r="B2213" s="204"/>
      <c r="C2213" s="286"/>
      <c r="D2213" s="44"/>
      <c r="E2213" s="276"/>
      <c r="F2213" s="277"/>
      <c r="G2213" s="283"/>
      <c r="H2213" s="283"/>
      <c r="I2213" s="291"/>
    </row>
    <row r="2214" spans="1:9" ht="20.100000000000001" customHeight="1" x14ac:dyDescent="0.25">
      <c r="A2214" s="204"/>
      <c r="B2214" s="204"/>
      <c r="C2214" s="286"/>
      <c r="D2214" s="44"/>
      <c r="E2214" s="274" t="s">
        <v>135</v>
      </c>
      <c r="F2214" s="275"/>
      <c r="G2214" s="282" t="s">
        <v>5</v>
      </c>
      <c r="H2214" s="282" t="s">
        <v>486</v>
      </c>
      <c r="I2214" s="290">
        <f>I2212/2</f>
        <v>10.05586592178771</v>
      </c>
    </row>
    <row r="2215" spans="1:9" ht="20.100000000000001" customHeight="1" x14ac:dyDescent="0.25">
      <c r="A2215" s="204"/>
      <c r="B2215" s="204"/>
      <c r="C2215" s="286"/>
      <c r="D2215" s="44"/>
      <c r="E2215" s="276"/>
      <c r="F2215" s="277"/>
      <c r="G2215" s="283"/>
      <c r="H2215" s="283"/>
      <c r="I2215" s="291"/>
    </row>
    <row r="2216" spans="1:9" ht="20.100000000000001" customHeight="1" x14ac:dyDescent="0.25">
      <c r="A2216" s="204"/>
      <c r="B2216" s="204"/>
      <c r="C2216" s="286"/>
      <c r="D2216" s="40"/>
      <c r="E2216" s="77" t="s">
        <v>222</v>
      </c>
      <c r="F2216" s="116"/>
      <c r="G2216" s="3" t="s">
        <v>4</v>
      </c>
      <c r="H2216" s="14" t="s">
        <v>486</v>
      </c>
      <c r="I2216" s="34">
        <f>I2211/N529*1000</f>
        <v>2.3676152559074644</v>
      </c>
    </row>
    <row r="2217" spans="1:9" ht="20.100000000000001" customHeight="1" x14ac:dyDescent="0.25">
      <c r="A2217" s="204"/>
      <c r="B2217" s="204"/>
      <c r="C2217" s="286"/>
      <c r="D2217" s="118" t="s">
        <v>133</v>
      </c>
      <c r="E2217" s="45"/>
      <c r="F2217" s="68"/>
      <c r="G2217" s="130" t="s">
        <v>131</v>
      </c>
      <c r="H2217" s="167" t="s">
        <v>485</v>
      </c>
      <c r="I2217" s="32">
        <f>I2211-I2218-I2219</f>
        <v>143</v>
      </c>
    </row>
    <row r="2218" spans="1:9" ht="20.100000000000001" customHeight="1" x14ac:dyDescent="0.25">
      <c r="A2218" s="204"/>
      <c r="B2218" s="204"/>
      <c r="C2218" s="286"/>
      <c r="D2218" s="118" t="s">
        <v>209</v>
      </c>
      <c r="E2218" s="45"/>
      <c r="F2218" s="68"/>
      <c r="G2218" s="130" t="s">
        <v>131</v>
      </c>
      <c r="H2218" s="167" t="s">
        <v>485</v>
      </c>
      <c r="I2218" s="32">
        <v>26</v>
      </c>
    </row>
    <row r="2219" spans="1:9" ht="20.100000000000001" customHeight="1" x14ac:dyDescent="0.25">
      <c r="A2219" s="204"/>
      <c r="B2219" s="204"/>
      <c r="C2219" s="287"/>
      <c r="D2219" s="118" t="s">
        <v>221</v>
      </c>
      <c r="E2219" s="45"/>
      <c r="F2219" s="63"/>
      <c r="G2219" s="130" t="s">
        <v>131</v>
      </c>
      <c r="H2219" s="167" t="s">
        <v>485</v>
      </c>
      <c r="I2219" s="33">
        <v>10</v>
      </c>
    </row>
    <row r="2220" spans="1:9" ht="20.100000000000001" customHeight="1" x14ac:dyDescent="0.25">
      <c r="A2220" s="204"/>
      <c r="B2220" s="204"/>
      <c r="C2220" s="230" t="s">
        <v>137</v>
      </c>
      <c r="D2220" s="231"/>
      <c r="E2220" s="279" t="s">
        <v>138</v>
      </c>
      <c r="F2220" s="280"/>
      <c r="G2220" s="3" t="s">
        <v>4</v>
      </c>
      <c r="H2220" s="14" t="s">
        <v>486</v>
      </c>
      <c r="I2220" s="30">
        <f>I2211/Q529*1000</f>
        <v>11.016740521910389</v>
      </c>
    </row>
    <row r="2221" spans="1:9" ht="20.100000000000001" customHeight="1" x14ac:dyDescent="0.25">
      <c r="A2221" s="204"/>
      <c r="B2221" s="204"/>
      <c r="C2221" s="281"/>
      <c r="D2221" s="271"/>
      <c r="E2221" s="279" t="s">
        <v>21</v>
      </c>
      <c r="F2221" s="280"/>
      <c r="G2221" s="3" t="s">
        <v>4</v>
      </c>
      <c r="H2221" s="14" t="s">
        <v>486</v>
      </c>
      <c r="I2221" s="30">
        <f>I2211/R529*1000</f>
        <v>11.18435440032491</v>
      </c>
    </row>
    <row r="2222" spans="1:9" ht="20.100000000000001" customHeight="1" x14ac:dyDescent="0.25">
      <c r="A2222" s="204"/>
      <c r="B2222" s="204"/>
      <c r="C2222" s="212" t="s">
        <v>139</v>
      </c>
      <c r="D2222" s="215" t="s">
        <v>6</v>
      </c>
      <c r="E2222" s="216"/>
      <c r="F2222" s="217"/>
      <c r="G2222" s="130" t="s">
        <v>46</v>
      </c>
      <c r="H2222" s="167" t="s">
        <v>484</v>
      </c>
      <c r="I2222" s="33">
        <v>33230</v>
      </c>
    </row>
    <row r="2223" spans="1:9" ht="20.100000000000001" customHeight="1" x14ac:dyDescent="0.25">
      <c r="A2223" s="204"/>
      <c r="B2223" s="204"/>
      <c r="C2223" s="213"/>
      <c r="D2223" s="215" t="s">
        <v>138</v>
      </c>
      <c r="E2223" s="216"/>
      <c r="F2223" s="217"/>
      <c r="G2223" s="130" t="s">
        <v>46</v>
      </c>
      <c r="H2223" s="167" t="s">
        <v>484</v>
      </c>
      <c r="I2223" s="33">
        <v>17884</v>
      </c>
    </row>
    <row r="2224" spans="1:9" ht="20.100000000000001" customHeight="1" x14ac:dyDescent="0.25">
      <c r="A2224" s="204"/>
      <c r="B2224" s="204"/>
      <c r="C2224" s="214"/>
      <c r="D2224" s="215" t="s">
        <v>21</v>
      </c>
      <c r="E2224" s="216"/>
      <c r="F2224" s="217"/>
      <c r="G2224" s="130" t="s">
        <v>46</v>
      </c>
      <c r="H2224" s="167" t="s">
        <v>484</v>
      </c>
      <c r="I2224" s="33">
        <v>15346</v>
      </c>
    </row>
    <row r="2225" spans="1:11" ht="20.100000000000001" customHeight="1" x14ac:dyDescent="0.25">
      <c r="A2225" s="204"/>
      <c r="B2225" s="204"/>
      <c r="C2225" s="212" t="s">
        <v>140</v>
      </c>
      <c r="D2225" s="215" t="s">
        <v>6</v>
      </c>
      <c r="E2225" s="216"/>
      <c r="F2225" s="217"/>
      <c r="G2225" s="130" t="s">
        <v>46</v>
      </c>
      <c r="H2225" s="167" t="s">
        <v>484</v>
      </c>
      <c r="I2225" s="33">
        <v>32311</v>
      </c>
    </row>
    <row r="2226" spans="1:11" ht="20.100000000000001" customHeight="1" x14ac:dyDescent="0.25">
      <c r="A2226" s="204"/>
      <c r="B2226" s="204"/>
      <c r="C2226" s="213"/>
      <c r="D2226" s="215" t="s">
        <v>138</v>
      </c>
      <c r="E2226" s="216"/>
      <c r="F2226" s="217"/>
      <c r="G2226" s="130" t="s">
        <v>46</v>
      </c>
      <c r="H2226" s="167" t="s">
        <v>484</v>
      </c>
      <c r="I2226" s="33">
        <v>16258</v>
      </c>
    </row>
    <row r="2227" spans="1:11" ht="20.100000000000001" customHeight="1" x14ac:dyDescent="0.25">
      <c r="A2227" s="204"/>
      <c r="B2227" s="204"/>
      <c r="C2227" s="214"/>
      <c r="D2227" s="215" t="s">
        <v>21</v>
      </c>
      <c r="E2227" s="216"/>
      <c r="F2227" s="217"/>
      <c r="G2227" s="130" t="s">
        <v>46</v>
      </c>
      <c r="H2227" s="167" t="s">
        <v>484</v>
      </c>
      <c r="I2227" s="5">
        <v>16053</v>
      </c>
    </row>
    <row r="2228" spans="1:11" ht="20.100000000000001" customHeight="1" x14ac:dyDescent="0.25">
      <c r="A2228" s="204"/>
      <c r="B2228" s="204"/>
      <c r="C2228" s="212" t="s">
        <v>128</v>
      </c>
      <c r="D2228" s="215" t="s">
        <v>6</v>
      </c>
      <c r="E2228" s="216"/>
      <c r="F2228" s="217"/>
      <c r="G2228" s="130" t="s">
        <v>46</v>
      </c>
      <c r="H2228" s="167" t="s">
        <v>484</v>
      </c>
      <c r="I2228" s="5">
        <v>6031</v>
      </c>
    </row>
    <row r="2229" spans="1:11" ht="20.100000000000001" customHeight="1" x14ac:dyDescent="0.25">
      <c r="A2229" s="204"/>
      <c r="B2229" s="204"/>
      <c r="C2229" s="239"/>
      <c r="D2229" s="215" t="s">
        <v>138</v>
      </c>
      <c r="E2229" s="216"/>
      <c r="F2229" s="217"/>
      <c r="G2229" s="130" t="s">
        <v>46</v>
      </c>
      <c r="H2229" s="167" t="s">
        <v>484</v>
      </c>
      <c r="I2229" s="5">
        <v>2841</v>
      </c>
    </row>
    <row r="2230" spans="1:11" ht="20.100000000000001" customHeight="1" x14ac:dyDescent="0.25">
      <c r="A2230" s="204"/>
      <c r="B2230" s="204"/>
      <c r="C2230" s="240"/>
      <c r="D2230" s="215" t="s">
        <v>21</v>
      </c>
      <c r="E2230" s="216"/>
      <c r="F2230" s="217"/>
      <c r="G2230" s="130" t="s">
        <v>46</v>
      </c>
      <c r="H2230" s="167" t="s">
        <v>484</v>
      </c>
      <c r="I2230" s="5">
        <v>3190</v>
      </c>
    </row>
    <row r="2231" spans="1:11" ht="20.100000000000001" customHeight="1" x14ac:dyDescent="0.25">
      <c r="A2231" s="204"/>
      <c r="B2231" s="204"/>
      <c r="C2231" s="212" t="s">
        <v>129</v>
      </c>
      <c r="D2231" s="215" t="s">
        <v>6</v>
      </c>
      <c r="E2231" s="216"/>
      <c r="F2231" s="217"/>
      <c r="G2231" s="130" t="s">
        <v>46</v>
      </c>
      <c r="H2231" s="167" t="s">
        <v>484</v>
      </c>
      <c r="I2231" s="5">
        <v>4239</v>
      </c>
    </row>
    <row r="2232" spans="1:11" ht="20.100000000000001" customHeight="1" x14ac:dyDescent="0.25">
      <c r="A2232" s="204"/>
      <c r="B2232" s="204"/>
      <c r="C2232" s="213"/>
      <c r="D2232" s="215" t="s">
        <v>138</v>
      </c>
      <c r="E2232" s="216"/>
      <c r="F2232" s="217"/>
      <c r="G2232" s="130" t="s">
        <v>46</v>
      </c>
      <c r="H2232" s="167" t="s">
        <v>484</v>
      </c>
      <c r="I2232" s="5">
        <v>754</v>
      </c>
    </row>
    <row r="2233" spans="1:11" ht="20.100000000000001" customHeight="1" x14ac:dyDescent="0.25">
      <c r="A2233" s="205"/>
      <c r="B2233" s="102"/>
      <c r="C2233" s="214"/>
      <c r="D2233" s="215" t="s">
        <v>21</v>
      </c>
      <c r="E2233" s="216"/>
      <c r="F2233" s="217"/>
      <c r="G2233" s="130" t="s">
        <v>46</v>
      </c>
      <c r="H2233" s="167" t="s">
        <v>484</v>
      </c>
      <c r="I2233" s="5">
        <v>3485</v>
      </c>
    </row>
    <row r="2234" spans="1:11" s="132" customFormat="1" ht="50.1" customHeight="1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K2234"/>
    </row>
    <row r="2235" spans="1:11" ht="20.100000000000001" customHeight="1" x14ac:dyDescent="0.25">
      <c r="A2235" s="203" t="s">
        <v>127</v>
      </c>
      <c r="B2235" s="203" t="s">
        <v>101</v>
      </c>
      <c r="C2235" s="212" t="s">
        <v>130</v>
      </c>
      <c r="D2235" s="230" t="s">
        <v>6</v>
      </c>
      <c r="E2235" s="216"/>
      <c r="F2235" s="217"/>
      <c r="G2235" s="130" t="s">
        <v>131</v>
      </c>
      <c r="H2235" s="167" t="s">
        <v>485</v>
      </c>
      <c r="I2235" s="5">
        <v>738</v>
      </c>
    </row>
    <row r="2236" spans="1:11" ht="20.100000000000001" customHeight="1" x14ac:dyDescent="0.25">
      <c r="A2236" s="204"/>
      <c r="B2236" s="204"/>
      <c r="C2236" s="286"/>
      <c r="D2236" s="44"/>
      <c r="E2236" s="274" t="s">
        <v>141</v>
      </c>
      <c r="F2236" s="275"/>
      <c r="G2236" s="282" t="s">
        <v>5</v>
      </c>
      <c r="H2236" s="282" t="s">
        <v>486</v>
      </c>
      <c r="I2236" s="290">
        <f>(I2242+I2243)/I2235*100</f>
        <v>11.38211382113821</v>
      </c>
    </row>
    <row r="2237" spans="1:11" ht="20.100000000000001" customHeight="1" x14ac:dyDescent="0.25">
      <c r="A2237" s="204"/>
      <c r="B2237" s="204"/>
      <c r="C2237" s="286"/>
      <c r="D2237" s="44"/>
      <c r="E2237" s="276"/>
      <c r="F2237" s="277"/>
      <c r="G2237" s="283"/>
      <c r="H2237" s="283"/>
      <c r="I2237" s="291"/>
    </row>
    <row r="2238" spans="1:11" ht="20.100000000000001" customHeight="1" x14ac:dyDescent="0.25">
      <c r="A2238" s="204"/>
      <c r="B2238" s="204"/>
      <c r="C2238" s="286"/>
      <c r="D2238" s="44"/>
      <c r="E2238" s="274" t="s">
        <v>132</v>
      </c>
      <c r="F2238" s="275"/>
      <c r="G2238" s="282" t="s">
        <v>5</v>
      </c>
      <c r="H2238" s="282" t="s">
        <v>486</v>
      </c>
      <c r="I2238" s="290">
        <f>I2236/2</f>
        <v>5.6910569105691051</v>
      </c>
    </row>
    <row r="2239" spans="1:11" ht="20.100000000000001" customHeight="1" x14ac:dyDescent="0.25">
      <c r="A2239" s="204"/>
      <c r="B2239" s="204"/>
      <c r="C2239" s="286"/>
      <c r="D2239" s="44"/>
      <c r="E2239" s="276"/>
      <c r="F2239" s="277"/>
      <c r="G2239" s="283"/>
      <c r="H2239" s="283"/>
      <c r="I2239" s="291"/>
    </row>
    <row r="2240" spans="1:11" ht="20.100000000000001" customHeight="1" x14ac:dyDescent="0.25">
      <c r="A2240" s="204"/>
      <c r="B2240" s="204"/>
      <c r="C2240" s="286"/>
      <c r="D2240" s="40"/>
      <c r="E2240" s="77" t="s">
        <v>220</v>
      </c>
      <c r="F2240" s="116"/>
      <c r="G2240" s="3" t="s">
        <v>4</v>
      </c>
      <c r="H2240" s="14" t="s">
        <v>486</v>
      </c>
      <c r="I2240" s="31">
        <f>I2235/N530*1000</f>
        <v>5.9379890493182979</v>
      </c>
    </row>
    <row r="2241" spans="1:9" ht="20.100000000000001" customHeight="1" x14ac:dyDescent="0.25">
      <c r="A2241" s="204"/>
      <c r="B2241" s="204"/>
      <c r="C2241" s="286"/>
      <c r="D2241" s="118" t="s">
        <v>133</v>
      </c>
      <c r="E2241" s="45"/>
      <c r="F2241" s="68"/>
      <c r="G2241" s="130" t="s">
        <v>131</v>
      </c>
      <c r="H2241" s="167" t="s">
        <v>485</v>
      </c>
      <c r="I2241" s="13">
        <f>I2235-I2242-I2243</f>
        <v>654</v>
      </c>
    </row>
    <row r="2242" spans="1:9" ht="20.100000000000001" customHeight="1" x14ac:dyDescent="0.25">
      <c r="A2242" s="204"/>
      <c r="B2242" s="204"/>
      <c r="C2242" s="286"/>
      <c r="D2242" s="118" t="s">
        <v>209</v>
      </c>
      <c r="E2242" s="45"/>
      <c r="F2242" s="68"/>
      <c r="G2242" s="130" t="s">
        <v>131</v>
      </c>
      <c r="H2242" s="167" t="s">
        <v>485</v>
      </c>
      <c r="I2242" s="13">
        <v>34</v>
      </c>
    </row>
    <row r="2243" spans="1:9" ht="20.100000000000001" customHeight="1" x14ac:dyDescent="0.25">
      <c r="A2243" s="204"/>
      <c r="B2243" s="204"/>
      <c r="C2243" s="287"/>
      <c r="D2243" s="118" t="s">
        <v>221</v>
      </c>
      <c r="E2243" s="45"/>
      <c r="F2243" s="63"/>
      <c r="G2243" s="130" t="s">
        <v>131</v>
      </c>
      <c r="H2243" s="167" t="s">
        <v>485</v>
      </c>
      <c r="I2243" s="13">
        <v>50</v>
      </c>
    </row>
    <row r="2244" spans="1:9" ht="20.100000000000001" customHeight="1" x14ac:dyDescent="0.25">
      <c r="A2244" s="204"/>
      <c r="B2244" s="204"/>
      <c r="C2244" s="212" t="s">
        <v>134</v>
      </c>
      <c r="D2244" s="230" t="s">
        <v>6</v>
      </c>
      <c r="E2244" s="216"/>
      <c r="F2244" s="217"/>
      <c r="G2244" s="130" t="s">
        <v>131</v>
      </c>
      <c r="H2244" s="167" t="s">
        <v>485</v>
      </c>
      <c r="I2244" s="5">
        <v>281</v>
      </c>
    </row>
    <row r="2245" spans="1:9" ht="20.100000000000001" customHeight="1" x14ac:dyDescent="0.25">
      <c r="A2245" s="204"/>
      <c r="B2245" s="204"/>
      <c r="C2245" s="286"/>
      <c r="D2245" s="44"/>
      <c r="E2245" s="274" t="s">
        <v>210</v>
      </c>
      <c r="F2245" s="275"/>
      <c r="G2245" s="282" t="s">
        <v>5</v>
      </c>
      <c r="H2245" s="282" t="s">
        <v>486</v>
      </c>
      <c r="I2245" s="290">
        <f>(I2251+I2252)/I2244*100</f>
        <v>14.946619217081849</v>
      </c>
    </row>
    <row r="2246" spans="1:9" ht="20.100000000000001" customHeight="1" x14ac:dyDescent="0.25">
      <c r="A2246" s="204"/>
      <c r="B2246" s="204"/>
      <c r="C2246" s="286"/>
      <c r="D2246" s="44"/>
      <c r="E2246" s="276"/>
      <c r="F2246" s="277"/>
      <c r="G2246" s="283"/>
      <c r="H2246" s="283"/>
      <c r="I2246" s="291"/>
    </row>
    <row r="2247" spans="1:9" ht="20.100000000000001" customHeight="1" x14ac:dyDescent="0.25">
      <c r="A2247" s="204"/>
      <c r="B2247" s="204"/>
      <c r="C2247" s="286"/>
      <c r="D2247" s="44"/>
      <c r="E2247" s="274" t="s">
        <v>135</v>
      </c>
      <c r="F2247" s="275"/>
      <c r="G2247" s="282" t="s">
        <v>5</v>
      </c>
      <c r="H2247" s="282" t="s">
        <v>486</v>
      </c>
      <c r="I2247" s="290">
        <f>I2245/2</f>
        <v>7.4733096085409247</v>
      </c>
    </row>
    <row r="2248" spans="1:9" ht="20.100000000000001" customHeight="1" x14ac:dyDescent="0.25">
      <c r="A2248" s="204"/>
      <c r="B2248" s="204"/>
      <c r="C2248" s="286"/>
      <c r="D2248" s="44"/>
      <c r="E2248" s="276"/>
      <c r="F2248" s="277"/>
      <c r="G2248" s="283"/>
      <c r="H2248" s="283"/>
      <c r="I2248" s="291"/>
    </row>
    <row r="2249" spans="1:9" ht="20.100000000000001" customHeight="1" x14ac:dyDescent="0.25">
      <c r="A2249" s="204"/>
      <c r="B2249" s="204"/>
      <c r="C2249" s="286"/>
      <c r="D2249" s="40"/>
      <c r="E2249" s="77" t="s">
        <v>222</v>
      </c>
      <c r="F2249" s="116"/>
      <c r="G2249" s="3" t="s">
        <v>4</v>
      </c>
      <c r="H2249" s="14" t="s">
        <v>486</v>
      </c>
      <c r="I2249" s="34">
        <f>I2244/N530*1000</f>
        <v>2.2609416298894875</v>
      </c>
    </row>
    <row r="2250" spans="1:9" ht="20.100000000000001" customHeight="1" x14ac:dyDescent="0.25">
      <c r="A2250" s="204"/>
      <c r="B2250" s="204"/>
      <c r="C2250" s="286"/>
      <c r="D2250" s="118" t="s">
        <v>133</v>
      </c>
      <c r="E2250" s="45"/>
      <c r="F2250" s="68"/>
      <c r="G2250" s="130" t="s">
        <v>131</v>
      </c>
      <c r="H2250" s="167" t="s">
        <v>485</v>
      </c>
      <c r="I2250" s="32">
        <f>I2244-I2251-I2252</f>
        <v>239</v>
      </c>
    </row>
    <row r="2251" spans="1:9" ht="20.100000000000001" customHeight="1" x14ac:dyDescent="0.25">
      <c r="A2251" s="204"/>
      <c r="B2251" s="204"/>
      <c r="C2251" s="286"/>
      <c r="D2251" s="118" t="s">
        <v>209</v>
      </c>
      <c r="E2251" s="45"/>
      <c r="F2251" s="68"/>
      <c r="G2251" s="130" t="s">
        <v>131</v>
      </c>
      <c r="H2251" s="167" t="s">
        <v>485</v>
      </c>
      <c r="I2251" s="32">
        <v>23</v>
      </c>
    </row>
    <row r="2252" spans="1:9" ht="20.100000000000001" customHeight="1" x14ac:dyDescent="0.25">
      <c r="A2252" s="204"/>
      <c r="B2252" s="204"/>
      <c r="C2252" s="287"/>
      <c r="D2252" s="118" t="s">
        <v>221</v>
      </c>
      <c r="E2252" s="45"/>
      <c r="F2252" s="63"/>
      <c r="G2252" s="130" t="s">
        <v>131</v>
      </c>
      <c r="H2252" s="167" t="s">
        <v>485</v>
      </c>
      <c r="I2252" s="33">
        <v>19</v>
      </c>
    </row>
    <row r="2253" spans="1:9" ht="20.100000000000001" customHeight="1" x14ac:dyDescent="0.25">
      <c r="A2253" s="204"/>
      <c r="B2253" s="204"/>
      <c r="C2253" s="230" t="s">
        <v>137</v>
      </c>
      <c r="D2253" s="231"/>
      <c r="E2253" s="279" t="s">
        <v>138</v>
      </c>
      <c r="F2253" s="280"/>
      <c r="G2253" s="3" t="s">
        <v>4</v>
      </c>
      <c r="H2253" s="14" t="s">
        <v>486</v>
      </c>
      <c r="I2253" s="30">
        <f>I2244/Q530*1000</f>
        <v>10.738306328339958</v>
      </c>
    </row>
    <row r="2254" spans="1:9" ht="20.100000000000001" customHeight="1" x14ac:dyDescent="0.25">
      <c r="A2254" s="204"/>
      <c r="B2254" s="204"/>
      <c r="C2254" s="281"/>
      <c r="D2254" s="271"/>
      <c r="E2254" s="279" t="s">
        <v>21</v>
      </c>
      <c r="F2254" s="280"/>
      <c r="G2254" s="3" t="s">
        <v>4</v>
      </c>
      <c r="H2254" s="14" t="s">
        <v>486</v>
      </c>
      <c r="I2254" s="30">
        <f>I2244/R530*1000</f>
        <v>10.170104958378573</v>
      </c>
    </row>
    <row r="2255" spans="1:9" ht="20.100000000000001" customHeight="1" x14ac:dyDescent="0.25">
      <c r="A2255" s="204"/>
      <c r="B2255" s="204"/>
      <c r="C2255" s="212" t="s">
        <v>139</v>
      </c>
      <c r="D2255" s="215" t="s">
        <v>6</v>
      </c>
      <c r="E2255" s="216"/>
      <c r="F2255" s="217"/>
      <c r="G2255" s="130" t="s">
        <v>46</v>
      </c>
      <c r="H2255" s="167" t="s">
        <v>484</v>
      </c>
      <c r="I2255" s="33">
        <v>56213</v>
      </c>
    </row>
    <row r="2256" spans="1:9" ht="20.100000000000001" customHeight="1" x14ac:dyDescent="0.25">
      <c r="A2256" s="204"/>
      <c r="B2256" s="204"/>
      <c r="C2256" s="213"/>
      <c r="D2256" s="215" t="s">
        <v>138</v>
      </c>
      <c r="E2256" s="216"/>
      <c r="F2256" s="217"/>
      <c r="G2256" s="130" t="s">
        <v>46</v>
      </c>
      <c r="H2256" s="167" t="s">
        <v>484</v>
      </c>
      <c r="I2256" s="33">
        <v>29033</v>
      </c>
    </row>
    <row r="2257" spans="1:11" ht="20.100000000000001" customHeight="1" x14ac:dyDescent="0.25">
      <c r="A2257" s="204"/>
      <c r="B2257" s="204"/>
      <c r="C2257" s="214"/>
      <c r="D2257" s="215" t="s">
        <v>21</v>
      </c>
      <c r="E2257" s="216"/>
      <c r="F2257" s="217"/>
      <c r="G2257" s="130" t="s">
        <v>46</v>
      </c>
      <c r="H2257" s="167" t="s">
        <v>484</v>
      </c>
      <c r="I2257" s="33">
        <v>27180</v>
      </c>
    </row>
    <row r="2258" spans="1:11" ht="20.100000000000001" customHeight="1" x14ac:dyDescent="0.25">
      <c r="A2258" s="204"/>
      <c r="B2258" s="204"/>
      <c r="C2258" s="212" t="s">
        <v>140</v>
      </c>
      <c r="D2258" s="215" t="s">
        <v>6</v>
      </c>
      <c r="E2258" s="216"/>
      <c r="F2258" s="217"/>
      <c r="G2258" s="130" t="s">
        <v>46</v>
      </c>
      <c r="H2258" s="167" t="s">
        <v>484</v>
      </c>
      <c r="I2258" s="33">
        <v>54116</v>
      </c>
    </row>
    <row r="2259" spans="1:11" ht="20.100000000000001" customHeight="1" x14ac:dyDescent="0.25">
      <c r="A2259" s="204"/>
      <c r="B2259" s="204"/>
      <c r="C2259" s="213"/>
      <c r="D2259" s="215" t="s">
        <v>138</v>
      </c>
      <c r="E2259" s="216"/>
      <c r="F2259" s="217"/>
      <c r="G2259" s="130" t="s">
        <v>46</v>
      </c>
      <c r="H2259" s="167" t="s">
        <v>484</v>
      </c>
      <c r="I2259" s="33">
        <v>26307</v>
      </c>
    </row>
    <row r="2260" spans="1:11" ht="20.100000000000001" customHeight="1" x14ac:dyDescent="0.25">
      <c r="A2260" s="204"/>
      <c r="B2260" s="204"/>
      <c r="C2260" s="214"/>
      <c r="D2260" s="215" t="s">
        <v>21</v>
      </c>
      <c r="E2260" s="216"/>
      <c r="F2260" s="217"/>
      <c r="G2260" s="130" t="s">
        <v>46</v>
      </c>
      <c r="H2260" s="167" t="s">
        <v>484</v>
      </c>
      <c r="I2260" s="5">
        <v>27809</v>
      </c>
    </row>
    <row r="2261" spans="1:11" ht="20.100000000000001" customHeight="1" x14ac:dyDescent="0.25">
      <c r="A2261" s="204"/>
      <c r="B2261" s="204"/>
      <c r="C2261" s="212" t="s">
        <v>128</v>
      </c>
      <c r="D2261" s="215" t="s">
        <v>6</v>
      </c>
      <c r="E2261" s="216"/>
      <c r="F2261" s="217"/>
      <c r="G2261" s="130" t="s">
        <v>46</v>
      </c>
      <c r="H2261" s="167" t="s">
        <v>484</v>
      </c>
      <c r="I2261" s="5">
        <v>9617</v>
      </c>
    </row>
    <row r="2262" spans="1:11" ht="20.100000000000001" customHeight="1" x14ac:dyDescent="0.25">
      <c r="A2262" s="204"/>
      <c r="B2262" s="204"/>
      <c r="C2262" s="213"/>
      <c r="D2262" s="215" t="s">
        <v>138</v>
      </c>
      <c r="E2262" s="216"/>
      <c r="F2262" s="217"/>
      <c r="G2262" s="130" t="s">
        <v>46</v>
      </c>
      <c r="H2262" s="167" t="s">
        <v>484</v>
      </c>
      <c r="I2262" s="5">
        <v>3780</v>
      </c>
    </row>
    <row r="2263" spans="1:11" ht="20.100000000000001" customHeight="1" x14ac:dyDescent="0.25">
      <c r="A2263" s="204"/>
      <c r="B2263" s="204"/>
      <c r="C2263" s="214"/>
      <c r="D2263" s="215" t="s">
        <v>21</v>
      </c>
      <c r="E2263" s="216"/>
      <c r="F2263" s="217"/>
      <c r="G2263" s="130" t="s">
        <v>46</v>
      </c>
      <c r="H2263" s="167" t="s">
        <v>484</v>
      </c>
      <c r="I2263" s="5">
        <v>5837</v>
      </c>
    </row>
    <row r="2264" spans="1:11" ht="20.100000000000001" customHeight="1" x14ac:dyDescent="0.25">
      <c r="A2264" s="204"/>
      <c r="B2264" s="204"/>
      <c r="C2264" s="212" t="s">
        <v>129</v>
      </c>
      <c r="D2264" s="215" t="s">
        <v>6</v>
      </c>
      <c r="E2264" s="216"/>
      <c r="F2264" s="217"/>
      <c r="G2264" s="130" t="s">
        <v>46</v>
      </c>
      <c r="H2264" s="167" t="s">
        <v>484</v>
      </c>
      <c r="I2264" s="5">
        <v>5121</v>
      </c>
    </row>
    <row r="2265" spans="1:11" ht="20.100000000000001" customHeight="1" x14ac:dyDescent="0.25">
      <c r="A2265" s="204"/>
      <c r="B2265" s="204"/>
      <c r="C2265" s="239"/>
      <c r="D2265" s="215" t="s">
        <v>138</v>
      </c>
      <c r="E2265" s="216"/>
      <c r="F2265" s="217"/>
      <c r="G2265" s="130" t="s">
        <v>46</v>
      </c>
      <c r="H2265" s="167" t="s">
        <v>484</v>
      </c>
      <c r="I2265" s="5">
        <v>920</v>
      </c>
    </row>
    <row r="2266" spans="1:11" ht="20.100000000000001" customHeight="1" x14ac:dyDescent="0.25">
      <c r="A2266" s="204"/>
      <c r="B2266" s="205"/>
      <c r="C2266" s="240"/>
      <c r="D2266" s="215" t="s">
        <v>21</v>
      </c>
      <c r="E2266" s="216"/>
      <c r="F2266" s="217"/>
      <c r="G2266" s="130" t="s">
        <v>46</v>
      </c>
      <c r="H2266" s="167" t="s">
        <v>484</v>
      </c>
      <c r="I2266" s="5">
        <v>4201</v>
      </c>
    </row>
    <row r="2267" spans="1:11" ht="20.100000000000001" customHeight="1" x14ac:dyDescent="0.25">
      <c r="A2267" s="204"/>
      <c r="B2267" s="203" t="s">
        <v>110</v>
      </c>
      <c r="C2267" s="209" t="s">
        <v>399</v>
      </c>
      <c r="D2267" s="230" t="s">
        <v>6</v>
      </c>
      <c r="E2267" s="216"/>
      <c r="F2267" s="217"/>
      <c r="G2267" s="130" t="s">
        <v>131</v>
      </c>
      <c r="H2267" s="167" t="s">
        <v>485</v>
      </c>
      <c r="I2267" s="5">
        <v>661</v>
      </c>
    </row>
    <row r="2268" spans="1:11" ht="20.100000000000001" customHeight="1" x14ac:dyDescent="0.25">
      <c r="A2268" s="204"/>
      <c r="B2268" s="204"/>
      <c r="C2268" s="210"/>
      <c r="D2268" s="44"/>
      <c r="E2268" s="274" t="s">
        <v>141</v>
      </c>
      <c r="F2268" s="275"/>
      <c r="G2268" s="282" t="s">
        <v>5</v>
      </c>
      <c r="H2268" s="282" t="s">
        <v>486</v>
      </c>
      <c r="I2268" s="290">
        <f>(I2275+I2276)/I2267*100</f>
        <v>15.279878971255673</v>
      </c>
    </row>
    <row r="2269" spans="1:11" ht="20.100000000000001" customHeight="1" x14ac:dyDescent="0.25">
      <c r="A2269" s="205"/>
      <c r="B2269" s="205"/>
      <c r="C2269" s="211"/>
      <c r="D2269" s="40"/>
      <c r="E2269" s="276"/>
      <c r="F2269" s="277"/>
      <c r="G2269" s="283"/>
      <c r="H2269" s="283"/>
      <c r="I2269" s="291"/>
    </row>
    <row r="2270" spans="1:11" s="132" customFormat="1" ht="50.1" customHeight="1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K2270"/>
    </row>
    <row r="2271" spans="1:11" ht="20.100000000000001" customHeight="1" x14ac:dyDescent="0.25">
      <c r="A2271" s="203" t="s">
        <v>127</v>
      </c>
      <c r="B2271" s="203" t="s">
        <v>110</v>
      </c>
      <c r="C2271" s="212" t="s">
        <v>130</v>
      </c>
      <c r="D2271" s="44"/>
      <c r="E2271" s="274" t="s">
        <v>132</v>
      </c>
      <c r="F2271" s="275"/>
      <c r="G2271" s="282" t="s">
        <v>5</v>
      </c>
      <c r="H2271" s="282" t="s">
        <v>486</v>
      </c>
      <c r="I2271" s="290">
        <f>I2268/2</f>
        <v>7.6399394856278366</v>
      </c>
    </row>
    <row r="2272" spans="1:11" ht="20.100000000000001" customHeight="1" x14ac:dyDescent="0.25">
      <c r="A2272" s="204"/>
      <c r="B2272" s="204"/>
      <c r="C2272" s="239"/>
      <c r="D2272" s="44"/>
      <c r="E2272" s="276"/>
      <c r="F2272" s="277"/>
      <c r="G2272" s="283"/>
      <c r="H2272" s="283"/>
      <c r="I2272" s="291"/>
    </row>
    <row r="2273" spans="1:9" ht="20.100000000000001" customHeight="1" x14ac:dyDescent="0.25">
      <c r="A2273" s="204"/>
      <c r="B2273" s="204"/>
      <c r="C2273" s="239"/>
      <c r="D2273" s="40"/>
      <c r="E2273" s="77" t="s">
        <v>220</v>
      </c>
      <c r="F2273" s="116"/>
      <c r="G2273" s="3" t="s">
        <v>4</v>
      </c>
      <c r="H2273" s="14" t="s">
        <v>486</v>
      </c>
      <c r="I2273" s="31">
        <f>I2267/N531*1000</f>
        <v>5.7136929819253677</v>
      </c>
    </row>
    <row r="2274" spans="1:9" ht="20.100000000000001" customHeight="1" x14ac:dyDescent="0.25">
      <c r="A2274" s="204"/>
      <c r="B2274" s="204"/>
      <c r="C2274" s="239"/>
      <c r="D2274" s="118" t="s">
        <v>133</v>
      </c>
      <c r="E2274" s="45"/>
      <c r="F2274" s="68"/>
      <c r="G2274" s="130" t="s">
        <v>131</v>
      </c>
      <c r="H2274" s="167" t="s">
        <v>485</v>
      </c>
      <c r="I2274" s="13">
        <f>I2267-I2275-I2276</f>
        <v>560</v>
      </c>
    </row>
    <row r="2275" spans="1:9" ht="20.100000000000001" customHeight="1" x14ac:dyDescent="0.25">
      <c r="A2275" s="204"/>
      <c r="B2275" s="204"/>
      <c r="C2275" s="239"/>
      <c r="D2275" s="118" t="s">
        <v>209</v>
      </c>
      <c r="E2275" s="45"/>
      <c r="F2275" s="68"/>
      <c r="G2275" s="130" t="s">
        <v>131</v>
      </c>
      <c r="H2275" s="167" t="s">
        <v>485</v>
      </c>
      <c r="I2275" s="13">
        <v>43</v>
      </c>
    </row>
    <row r="2276" spans="1:9" ht="20.100000000000001" customHeight="1" x14ac:dyDescent="0.25">
      <c r="A2276" s="204"/>
      <c r="B2276" s="204"/>
      <c r="C2276" s="240"/>
      <c r="D2276" s="118" t="s">
        <v>221</v>
      </c>
      <c r="E2276" s="45"/>
      <c r="F2276" s="63"/>
      <c r="G2276" s="130" t="s">
        <v>131</v>
      </c>
      <c r="H2276" s="167" t="s">
        <v>485</v>
      </c>
      <c r="I2276" s="13">
        <v>58</v>
      </c>
    </row>
    <row r="2277" spans="1:9" ht="20.100000000000001" customHeight="1" x14ac:dyDescent="0.25">
      <c r="A2277" s="204"/>
      <c r="B2277" s="204"/>
      <c r="C2277" s="212" t="s">
        <v>134</v>
      </c>
      <c r="D2277" s="230" t="s">
        <v>6</v>
      </c>
      <c r="E2277" s="216"/>
      <c r="F2277" s="217"/>
      <c r="G2277" s="130" t="s">
        <v>131</v>
      </c>
      <c r="H2277" s="167" t="s">
        <v>485</v>
      </c>
      <c r="I2277" s="5">
        <v>240</v>
      </c>
    </row>
    <row r="2278" spans="1:9" ht="20.100000000000001" customHeight="1" x14ac:dyDescent="0.25">
      <c r="A2278" s="204"/>
      <c r="B2278" s="204"/>
      <c r="C2278" s="239"/>
      <c r="D2278" s="44"/>
      <c r="E2278" s="274" t="s">
        <v>210</v>
      </c>
      <c r="F2278" s="275"/>
      <c r="G2278" s="282" t="s">
        <v>5</v>
      </c>
      <c r="H2278" s="282" t="s">
        <v>486</v>
      </c>
      <c r="I2278" s="284">
        <f>(I2284+I2285)/I2277*100</f>
        <v>15</v>
      </c>
    </row>
    <row r="2279" spans="1:9" ht="20.100000000000001" customHeight="1" x14ac:dyDescent="0.25">
      <c r="A2279" s="204"/>
      <c r="B2279" s="204"/>
      <c r="C2279" s="239"/>
      <c r="D2279" s="44"/>
      <c r="E2279" s="276"/>
      <c r="F2279" s="277"/>
      <c r="G2279" s="283"/>
      <c r="H2279" s="283"/>
      <c r="I2279" s="285"/>
    </row>
    <row r="2280" spans="1:9" ht="20.100000000000001" customHeight="1" x14ac:dyDescent="0.25">
      <c r="A2280" s="204"/>
      <c r="B2280" s="204"/>
      <c r="C2280" s="239"/>
      <c r="D2280" s="44"/>
      <c r="E2280" s="274" t="s">
        <v>135</v>
      </c>
      <c r="F2280" s="275"/>
      <c r="G2280" s="282" t="s">
        <v>5</v>
      </c>
      <c r="H2280" s="282" t="s">
        <v>486</v>
      </c>
      <c r="I2280" s="284">
        <f>I2278/2</f>
        <v>7.5</v>
      </c>
    </row>
    <row r="2281" spans="1:9" ht="20.100000000000001" customHeight="1" x14ac:dyDescent="0.25">
      <c r="A2281" s="204"/>
      <c r="B2281" s="204"/>
      <c r="C2281" s="239"/>
      <c r="D2281" s="44"/>
      <c r="E2281" s="276"/>
      <c r="F2281" s="277"/>
      <c r="G2281" s="283"/>
      <c r="H2281" s="283"/>
      <c r="I2281" s="285"/>
    </row>
    <row r="2282" spans="1:9" ht="20.100000000000001" customHeight="1" x14ac:dyDescent="0.25">
      <c r="A2282" s="204"/>
      <c r="B2282" s="204"/>
      <c r="C2282" s="239"/>
      <c r="D2282" s="40"/>
      <c r="E2282" s="77" t="s">
        <v>222</v>
      </c>
      <c r="F2282" s="116"/>
      <c r="G2282" s="3" t="s">
        <v>4</v>
      </c>
      <c r="H2282" s="14" t="s">
        <v>486</v>
      </c>
      <c r="I2282" s="31">
        <f>I2277/N531*1000</f>
        <v>2.0745632612134464</v>
      </c>
    </row>
    <row r="2283" spans="1:9" ht="20.100000000000001" customHeight="1" x14ac:dyDescent="0.25">
      <c r="A2283" s="204"/>
      <c r="B2283" s="204"/>
      <c r="C2283" s="239"/>
      <c r="D2283" s="118" t="s">
        <v>133</v>
      </c>
      <c r="E2283" s="45"/>
      <c r="F2283" s="68"/>
      <c r="G2283" s="130" t="s">
        <v>131</v>
      </c>
      <c r="H2283" s="167" t="s">
        <v>485</v>
      </c>
      <c r="I2283" s="13">
        <f>I2277-I2284-I2285</f>
        <v>204</v>
      </c>
    </row>
    <row r="2284" spans="1:9" ht="20.100000000000001" customHeight="1" x14ac:dyDescent="0.25">
      <c r="A2284" s="204"/>
      <c r="B2284" s="204"/>
      <c r="C2284" s="239"/>
      <c r="D2284" s="118" t="s">
        <v>209</v>
      </c>
      <c r="E2284" s="45"/>
      <c r="F2284" s="68"/>
      <c r="G2284" s="130" t="s">
        <v>131</v>
      </c>
      <c r="H2284" s="167" t="s">
        <v>485</v>
      </c>
      <c r="I2284" s="13">
        <v>25</v>
      </c>
    </row>
    <row r="2285" spans="1:9" ht="20.100000000000001" customHeight="1" x14ac:dyDescent="0.25">
      <c r="A2285" s="204"/>
      <c r="B2285" s="204"/>
      <c r="C2285" s="240"/>
      <c r="D2285" s="118" t="s">
        <v>221</v>
      </c>
      <c r="E2285" s="45"/>
      <c r="F2285" s="63"/>
      <c r="G2285" s="130" t="s">
        <v>131</v>
      </c>
      <c r="H2285" s="167" t="s">
        <v>485</v>
      </c>
      <c r="I2285" s="5">
        <v>11</v>
      </c>
    </row>
    <row r="2286" spans="1:9" ht="20.100000000000001" customHeight="1" x14ac:dyDescent="0.25">
      <c r="A2286" s="204"/>
      <c r="B2286" s="204"/>
      <c r="C2286" s="230" t="s">
        <v>137</v>
      </c>
      <c r="D2286" s="231"/>
      <c r="E2286" s="279" t="s">
        <v>138</v>
      </c>
      <c r="F2286" s="280"/>
      <c r="G2286" s="3" t="s">
        <v>4</v>
      </c>
      <c r="H2286" s="14" t="s">
        <v>486</v>
      </c>
      <c r="I2286" s="30">
        <f>I2277/Q531*1000</f>
        <v>10.092090324208401</v>
      </c>
    </row>
    <row r="2287" spans="1:9" ht="20.100000000000001" customHeight="1" x14ac:dyDescent="0.25">
      <c r="A2287" s="204"/>
      <c r="B2287" s="204"/>
      <c r="C2287" s="281"/>
      <c r="D2287" s="271"/>
      <c r="E2287" s="279" t="s">
        <v>21</v>
      </c>
      <c r="F2287" s="280"/>
      <c r="G2287" s="3" t="s">
        <v>4</v>
      </c>
      <c r="H2287" s="14" t="s">
        <v>486</v>
      </c>
      <c r="I2287" s="30">
        <f>I2277/R531*1000</f>
        <v>9.3883857844191922</v>
      </c>
    </row>
    <row r="2288" spans="1:9" ht="20.100000000000001" customHeight="1" x14ac:dyDescent="0.25">
      <c r="A2288" s="204"/>
      <c r="B2288" s="204"/>
      <c r="C2288" s="212" t="s">
        <v>139</v>
      </c>
      <c r="D2288" s="215" t="s">
        <v>6</v>
      </c>
      <c r="E2288" s="216"/>
      <c r="F2288" s="217"/>
      <c r="G2288" s="130" t="s">
        <v>46</v>
      </c>
      <c r="H2288" s="167" t="s">
        <v>484</v>
      </c>
      <c r="I2288" s="5">
        <v>52093</v>
      </c>
    </row>
    <row r="2289" spans="1:9" ht="20.100000000000001" customHeight="1" x14ac:dyDescent="0.25">
      <c r="A2289" s="204"/>
      <c r="B2289" s="204"/>
      <c r="C2289" s="213"/>
      <c r="D2289" s="215" t="s">
        <v>138</v>
      </c>
      <c r="E2289" s="216"/>
      <c r="F2289" s="217"/>
      <c r="G2289" s="130" t="s">
        <v>46</v>
      </c>
      <c r="H2289" s="167" t="s">
        <v>484</v>
      </c>
      <c r="I2289" s="5">
        <v>26513</v>
      </c>
    </row>
    <row r="2290" spans="1:9" ht="20.100000000000001" customHeight="1" x14ac:dyDescent="0.25">
      <c r="A2290" s="204"/>
      <c r="B2290" s="204"/>
      <c r="C2290" s="214"/>
      <c r="D2290" s="215" t="s">
        <v>21</v>
      </c>
      <c r="E2290" s="216"/>
      <c r="F2290" s="217"/>
      <c r="G2290" s="130" t="s">
        <v>46</v>
      </c>
      <c r="H2290" s="167" t="s">
        <v>484</v>
      </c>
      <c r="I2290" s="5">
        <v>25580</v>
      </c>
    </row>
    <row r="2291" spans="1:9" ht="20.100000000000001" customHeight="1" x14ac:dyDescent="0.25">
      <c r="A2291" s="204"/>
      <c r="B2291" s="204"/>
      <c r="C2291" s="212" t="s">
        <v>140</v>
      </c>
      <c r="D2291" s="215" t="s">
        <v>6</v>
      </c>
      <c r="E2291" s="216"/>
      <c r="F2291" s="217"/>
      <c r="G2291" s="130" t="s">
        <v>46</v>
      </c>
      <c r="H2291" s="167" t="s">
        <v>484</v>
      </c>
      <c r="I2291" s="5">
        <v>49306</v>
      </c>
    </row>
    <row r="2292" spans="1:9" ht="20.100000000000001" customHeight="1" x14ac:dyDescent="0.25">
      <c r="A2292" s="204"/>
      <c r="B2292" s="204"/>
      <c r="C2292" s="213"/>
      <c r="D2292" s="215" t="s">
        <v>138</v>
      </c>
      <c r="E2292" s="216"/>
      <c r="F2292" s="217"/>
      <c r="G2292" s="130" t="s">
        <v>46</v>
      </c>
      <c r="H2292" s="167" t="s">
        <v>484</v>
      </c>
      <c r="I2292" s="5">
        <v>23756</v>
      </c>
    </row>
    <row r="2293" spans="1:9" ht="20.100000000000001" customHeight="1" x14ac:dyDescent="0.25">
      <c r="A2293" s="204"/>
      <c r="B2293" s="204"/>
      <c r="C2293" s="214"/>
      <c r="D2293" s="215" t="s">
        <v>21</v>
      </c>
      <c r="E2293" s="216"/>
      <c r="F2293" s="217"/>
      <c r="G2293" s="130" t="s">
        <v>46</v>
      </c>
      <c r="H2293" s="167" t="s">
        <v>484</v>
      </c>
      <c r="I2293" s="5">
        <v>25550</v>
      </c>
    </row>
    <row r="2294" spans="1:9" ht="20.100000000000001" customHeight="1" x14ac:dyDescent="0.25">
      <c r="A2294" s="204"/>
      <c r="B2294" s="204"/>
      <c r="C2294" s="212" t="s">
        <v>128</v>
      </c>
      <c r="D2294" s="215" t="s">
        <v>6</v>
      </c>
      <c r="E2294" s="216"/>
      <c r="F2294" s="217"/>
      <c r="G2294" s="130" t="s">
        <v>46</v>
      </c>
      <c r="H2294" s="167" t="s">
        <v>484</v>
      </c>
      <c r="I2294" s="5">
        <v>8857</v>
      </c>
    </row>
    <row r="2295" spans="1:9" ht="20.100000000000001" customHeight="1" x14ac:dyDescent="0.25">
      <c r="A2295" s="204"/>
      <c r="B2295" s="204"/>
      <c r="C2295" s="213"/>
      <c r="D2295" s="215" t="s">
        <v>138</v>
      </c>
      <c r="E2295" s="216"/>
      <c r="F2295" s="217"/>
      <c r="G2295" s="130" t="s">
        <v>46</v>
      </c>
      <c r="H2295" s="167" t="s">
        <v>484</v>
      </c>
      <c r="I2295" s="5">
        <v>3660</v>
      </c>
    </row>
    <row r="2296" spans="1:9" ht="20.100000000000001" customHeight="1" x14ac:dyDescent="0.25">
      <c r="A2296" s="204"/>
      <c r="B2296" s="204"/>
      <c r="C2296" s="214"/>
      <c r="D2296" s="215" t="s">
        <v>21</v>
      </c>
      <c r="E2296" s="216"/>
      <c r="F2296" s="217"/>
      <c r="G2296" s="130" t="s">
        <v>46</v>
      </c>
      <c r="H2296" s="167" t="s">
        <v>484</v>
      </c>
      <c r="I2296" s="5">
        <v>5197</v>
      </c>
    </row>
    <row r="2297" spans="1:9" ht="20.100000000000001" customHeight="1" x14ac:dyDescent="0.25">
      <c r="A2297" s="204"/>
      <c r="B2297" s="204"/>
      <c r="C2297" s="212" t="s">
        <v>129</v>
      </c>
      <c r="D2297" s="215" t="s">
        <v>6</v>
      </c>
      <c r="E2297" s="216"/>
      <c r="F2297" s="217"/>
      <c r="G2297" s="130" t="s">
        <v>46</v>
      </c>
      <c r="H2297" s="167" t="s">
        <v>484</v>
      </c>
      <c r="I2297" s="5">
        <v>5371</v>
      </c>
    </row>
    <row r="2298" spans="1:9" ht="20.100000000000001" customHeight="1" x14ac:dyDescent="0.25">
      <c r="A2298" s="204"/>
      <c r="B2298" s="204"/>
      <c r="C2298" s="213"/>
      <c r="D2298" s="215" t="s">
        <v>138</v>
      </c>
      <c r="E2298" s="216"/>
      <c r="F2298" s="217"/>
      <c r="G2298" s="130" t="s">
        <v>46</v>
      </c>
      <c r="H2298" s="167" t="s">
        <v>484</v>
      </c>
      <c r="I2298" s="5">
        <v>977</v>
      </c>
    </row>
    <row r="2299" spans="1:9" ht="20.100000000000001" customHeight="1" x14ac:dyDescent="0.25">
      <c r="A2299" s="204"/>
      <c r="B2299" s="205"/>
      <c r="C2299" s="214"/>
      <c r="D2299" s="215" t="s">
        <v>21</v>
      </c>
      <c r="E2299" s="216"/>
      <c r="F2299" s="217"/>
      <c r="G2299" s="130" t="s">
        <v>46</v>
      </c>
      <c r="H2299" s="167" t="s">
        <v>484</v>
      </c>
      <c r="I2299" s="5">
        <v>4394</v>
      </c>
    </row>
    <row r="2300" spans="1:9" ht="20.100000000000001" customHeight="1" x14ac:dyDescent="0.25">
      <c r="A2300" s="204"/>
      <c r="B2300" s="203" t="s">
        <v>72</v>
      </c>
      <c r="C2300" s="212" t="s">
        <v>130</v>
      </c>
      <c r="D2300" s="230" t="s">
        <v>6</v>
      </c>
      <c r="E2300" s="216"/>
      <c r="F2300" s="217"/>
      <c r="G2300" s="130" t="s">
        <v>131</v>
      </c>
      <c r="H2300" s="167" t="s">
        <v>485</v>
      </c>
      <c r="I2300" s="5">
        <v>960</v>
      </c>
    </row>
    <row r="2301" spans="1:9" ht="20.100000000000001" customHeight="1" x14ac:dyDescent="0.25">
      <c r="A2301" s="204"/>
      <c r="B2301" s="204"/>
      <c r="C2301" s="239"/>
      <c r="D2301" s="44"/>
      <c r="E2301" s="274" t="s">
        <v>141</v>
      </c>
      <c r="F2301" s="275"/>
      <c r="G2301" s="282" t="s">
        <v>5</v>
      </c>
      <c r="H2301" s="282" t="s">
        <v>486</v>
      </c>
      <c r="I2301" s="284">
        <f>(I2308+I2309)/I2300*100</f>
        <v>16.145833333333336</v>
      </c>
    </row>
    <row r="2302" spans="1:9" ht="20.100000000000001" customHeight="1" x14ac:dyDescent="0.25">
      <c r="A2302" s="204"/>
      <c r="B2302" s="204"/>
      <c r="C2302" s="239"/>
      <c r="D2302" s="44"/>
      <c r="E2302" s="276"/>
      <c r="F2302" s="277"/>
      <c r="G2302" s="283"/>
      <c r="H2302" s="283"/>
      <c r="I2302" s="285"/>
    </row>
    <row r="2303" spans="1:9" ht="20.100000000000001" customHeight="1" x14ac:dyDescent="0.25">
      <c r="A2303" s="204"/>
      <c r="B2303" s="204"/>
      <c r="C2303" s="239"/>
      <c r="D2303" s="44"/>
      <c r="E2303" s="274" t="s">
        <v>132</v>
      </c>
      <c r="F2303" s="275"/>
      <c r="G2303" s="282" t="s">
        <v>5</v>
      </c>
      <c r="H2303" s="282" t="s">
        <v>486</v>
      </c>
      <c r="I2303" s="284">
        <f>I2301/2</f>
        <v>8.0729166666666679</v>
      </c>
    </row>
    <row r="2304" spans="1:9" ht="20.100000000000001" customHeight="1" x14ac:dyDescent="0.25">
      <c r="A2304" s="204"/>
      <c r="B2304" s="204"/>
      <c r="C2304" s="239"/>
      <c r="D2304" s="44"/>
      <c r="E2304" s="276"/>
      <c r="F2304" s="277"/>
      <c r="G2304" s="283"/>
      <c r="H2304" s="283"/>
      <c r="I2304" s="285"/>
    </row>
    <row r="2305" spans="1:11" ht="20.100000000000001" customHeight="1" x14ac:dyDescent="0.25">
      <c r="A2305" s="205"/>
      <c r="B2305" s="205"/>
      <c r="C2305" s="240"/>
      <c r="D2305" s="40"/>
      <c r="E2305" s="77" t="s">
        <v>220</v>
      </c>
      <c r="F2305" s="116"/>
      <c r="G2305" s="3" t="s">
        <v>4</v>
      </c>
      <c r="H2305" s="14" t="s">
        <v>486</v>
      </c>
      <c r="I2305" s="31">
        <f>I2300/N532*1000</f>
        <v>6.5032279042670664</v>
      </c>
    </row>
    <row r="2306" spans="1:11" s="132" customFormat="1" ht="50.1" customHeight="1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K2306"/>
    </row>
    <row r="2307" spans="1:11" ht="20.100000000000001" customHeight="1" x14ac:dyDescent="0.25">
      <c r="A2307" s="203" t="s">
        <v>127</v>
      </c>
      <c r="B2307" s="203" t="s">
        <v>72</v>
      </c>
      <c r="C2307" s="212" t="s">
        <v>130</v>
      </c>
      <c r="D2307" s="118" t="s">
        <v>133</v>
      </c>
      <c r="E2307" s="45"/>
      <c r="F2307" s="68"/>
      <c r="G2307" s="130" t="s">
        <v>131</v>
      </c>
      <c r="H2307" s="167" t="s">
        <v>485</v>
      </c>
      <c r="I2307" s="13">
        <f>I2300-I2308-I2309</f>
        <v>805</v>
      </c>
    </row>
    <row r="2308" spans="1:11" ht="20.100000000000001" customHeight="1" x14ac:dyDescent="0.25">
      <c r="A2308" s="204"/>
      <c r="B2308" s="204"/>
      <c r="C2308" s="239"/>
      <c r="D2308" s="118" t="s">
        <v>209</v>
      </c>
      <c r="E2308" s="45"/>
      <c r="F2308" s="68"/>
      <c r="G2308" s="130" t="s">
        <v>131</v>
      </c>
      <c r="H2308" s="167" t="s">
        <v>485</v>
      </c>
      <c r="I2308" s="13">
        <v>80</v>
      </c>
    </row>
    <row r="2309" spans="1:11" ht="20.100000000000001" customHeight="1" x14ac:dyDescent="0.25">
      <c r="A2309" s="204"/>
      <c r="B2309" s="204"/>
      <c r="C2309" s="240"/>
      <c r="D2309" s="118" t="s">
        <v>221</v>
      </c>
      <c r="E2309" s="45"/>
      <c r="F2309" s="63"/>
      <c r="G2309" s="130" t="s">
        <v>131</v>
      </c>
      <c r="H2309" s="167" t="s">
        <v>485</v>
      </c>
      <c r="I2309" s="13">
        <v>75</v>
      </c>
    </row>
    <row r="2310" spans="1:11" ht="20.100000000000001" customHeight="1" x14ac:dyDescent="0.25">
      <c r="A2310" s="204"/>
      <c r="B2310" s="204"/>
      <c r="C2310" s="212" t="s">
        <v>134</v>
      </c>
      <c r="D2310" s="230" t="s">
        <v>6</v>
      </c>
      <c r="E2310" s="216"/>
      <c r="F2310" s="217"/>
      <c r="G2310" s="130" t="s">
        <v>131</v>
      </c>
      <c r="H2310" s="167" t="s">
        <v>485</v>
      </c>
      <c r="I2310" s="5">
        <v>391</v>
      </c>
    </row>
    <row r="2311" spans="1:11" ht="20.100000000000001" customHeight="1" x14ac:dyDescent="0.25">
      <c r="A2311" s="204"/>
      <c r="B2311" s="204"/>
      <c r="C2311" s="239"/>
      <c r="D2311" s="44"/>
      <c r="E2311" s="274" t="s">
        <v>210</v>
      </c>
      <c r="F2311" s="275"/>
      <c r="G2311" s="282" t="s">
        <v>5</v>
      </c>
      <c r="H2311" s="282" t="s">
        <v>486</v>
      </c>
      <c r="I2311" s="284">
        <f>(I2317+I2318)/I2310*100</f>
        <v>19.437340153452684</v>
      </c>
    </row>
    <row r="2312" spans="1:11" ht="20.100000000000001" customHeight="1" x14ac:dyDescent="0.25">
      <c r="A2312" s="204"/>
      <c r="B2312" s="204"/>
      <c r="C2312" s="239"/>
      <c r="D2312" s="44"/>
      <c r="E2312" s="276"/>
      <c r="F2312" s="277"/>
      <c r="G2312" s="283"/>
      <c r="H2312" s="283"/>
      <c r="I2312" s="285"/>
    </row>
    <row r="2313" spans="1:11" ht="20.100000000000001" customHeight="1" x14ac:dyDescent="0.25">
      <c r="A2313" s="204"/>
      <c r="B2313" s="204"/>
      <c r="C2313" s="239"/>
      <c r="D2313" s="44"/>
      <c r="E2313" s="274" t="s">
        <v>135</v>
      </c>
      <c r="F2313" s="275"/>
      <c r="G2313" s="282" t="s">
        <v>5</v>
      </c>
      <c r="H2313" s="282" t="s">
        <v>486</v>
      </c>
      <c r="I2313" s="284">
        <f>I2311/2</f>
        <v>9.7186700767263421</v>
      </c>
    </row>
    <row r="2314" spans="1:11" ht="20.100000000000001" customHeight="1" x14ac:dyDescent="0.25">
      <c r="A2314" s="204"/>
      <c r="B2314" s="204"/>
      <c r="C2314" s="239"/>
      <c r="D2314" s="44"/>
      <c r="E2314" s="276"/>
      <c r="F2314" s="277"/>
      <c r="G2314" s="283"/>
      <c r="H2314" s="283"/>
      <c r="I2314" s="285"/>
    </row>
    <row r="2315" spans="1:11" ht="20.100000000000001" customHeight="1" x14ac:dyDescent="0.25">
      <c r="A2315" s="204"/>
      <c r="B2315" s="204"/>
      <c r="C2315" s="239"/>
      <c r="D2315" s="40"/>
      <c r="E2315" s="77" t="s">
        <v>222</v>
      </c>
      <c r="F2315" s="116"/>
      <c r="G2315" s="3" t="s">
        <v>4</v>
      </c>
      <c r="H2315" s="14" t="s">
        <v>486</v>
      </c>
      <c r="I2315" s="31">
        <f>I2310/N532*1000</f>
        <v>2.6487105318421071</v>
      </c>
    </row>
    <row r="2316" spans="1:11" ht="20.100000000000001" customHeight="1" x14ac:dyDescent="0.25">
      <c r="A2316" s="204"/>
      <c r="B2316" s="204"/>
      <c r="C2316" s="239"/>
      <c r="D2316" s="118" t="s">
        <v>133</v>
      </c>
      <c r="E2316" s="45"/>
      <c r="F2316" s="68"/>
      <c r="G2316" s="130" t="s">
        <v>131</v>
      </c>
      <c r="H2316" s="167" t="s">
        <v>485</v>
      </c>
      <c r="I2316" s="13">
        <f>I2310-I2317-I2318</f>
        <v>315</v>
      </c>
    </row>
    <row r="2317" spans="1:11" ht="20.100000000000001" customHeight="1" x14ac:dyDescent="0.25">
      <c r="A2317" s="204"/>
      <c r="B2317" s="204"/>
      <c r="C2317" s="239"/>
      <c r="D2317" s="118" t="s">
        <v>209</v>
      </c>
      <c r="E2317" s="45"/>
      <c r="F2317" s="68"/>
      <c r="G2317" s="130" t="s">
        <v>131</v>
      </c>
      <c r="H2317" s="167" t="s">
        <v>485</v>
      </c>
      <c r="I2317" s="13">
        <v>55</v>
      </c>
    </row>
    <row r="2318" spans="1:11" ht="20.100000000000001" customHeight="1" x14ac:dyDescent="0.25">
      <c r="A2318" s="204"/>
      <c r="B2318" s="204"/>
      <c r="C2318" s="240"/>
      <c r="D2318" s="118" t="s">
        <v>221</v>
      </c>
      <c r="E2318" s="45"/>
      <c r="F2318" s="63"/>
      <c r="G2318" s="130" t="s">
        <v>131</v>
      </c>
      <c r="H2318" s="167" t="s">
        <v>485</v>
      </c>
      <c r="I2318" s="5">
        <v>21</v>
      </c>
    </row>
    <row r="2319" spans="1:11" ht="20.100000000000001" customHeight="1" x14ac:dyDescent="0.25">
      <c r="A2319" s="204"/>
      <c r="B2319" s="204"/>
      <c r="C2319" s="230" t="s">
        <v>137</v>
      </c>
      <c r="D2319" s="231"/>
      <c r="E2319" s="279" t="s">
        <v>138</v>
      </c>
      <c r="F2319" s="280"/>
      <c r="G2319" s="3" t="s">
        <v>4</v>
      </c>
      <c r="H2319" s="14" t="s">
        <v>486</v>
      </c>
      <c r="I2319" s="30">
        <f>I2310/Q532*1000</f>
        <v>13.19964890959422</v>
      </c>
    </row>
    <row r="2320" spans="1:11" ht="20.100000000000001" customHeight="1" x14ac:dyDescent="0.25">
      <c r="A2320" s="204"/>
      <c r="B2320" s="204"/>
      <c r="C2320" s="281"/>
      <c r="D2320" s="271"/>
      <c r="E2320" s="279" t="s">
        <v>21</v>
      </c>
      <c r="F2320" s="280"/>
      <c r="G2320" s="3" t="s">
        <v>4</v>
      </c>
      <c r="H2320" s="14" t="s">
        <v>486</v>
      </c>
      <c r="I2320" s="30">
        <f>I2310/R532*1000</f>
        <v>12.651265126512651</v>
      </c>
    </row>
    <row r="2321" spans="1:9" ht="20.100000000000001" customHeight="1" x14ac:dyDescent="0.25">
      <c r="A2321" s="204"/>
      <c r="B2321" s="204"/>
      <c r="C2321" s="212" t="s">
        <v>139</v>
      </c>
      <c r="D2321" s="215" t="s">
        <v>6</v>
      </c>
      <c r="E2321" s="216"/>
      <c r="F2321" s="217"/>
      <c r="G2321" s="130" t="s">
        <v>46</v>
      </c>
      <c r="H2321" s="167" t="s">
        <v>484</v>
      </c>
      <c r="I2321" s="5">
        <v>65614</v>
      </c>
    </row>
    <row r="2322" spans="1:9" ht="20.100000000000001" customHeight="1" x14ac:dyDescent="0.25">
      <c r="A2322" s="204"/>
      <c r="B2322" s="204"/>
      <c r="C2322" s="213"/>
      <c r="D2322" s="215" t="s">
        <v>138</v>
      </c>
      <c r="E2322" s="216"/>
      <c r="F2322" s="217"/>
      <c r="G2322" s="130" t="s">
        <v>46</v>
      </c>
      <c r="H2322" s="167" t="s">
        <v>484</v>
      </c>
      <c r="I2322" s="5">
        <v>33948</v>
      </c>
    </row>
    <row r="2323" spans="1:9" ht="20.100000000000001" customHeight="1" x14ac:dyDescent="0.25">
      <c r="A2323" s="204"/>
      <c r="B2323" s="204"/>
      <c r="C2323" s="214"/>
      <c r="D2323" s="215" t="s">
        <v>21</v>
      </c>
      <c r="E2323" s="216"/>
      <c r="F2323" s="217"/>
      <c r="G2323" s="130" t="s">
        <v>46</v>
      </c>
      <c r="H2323" s="167" t="s">
        <v>484</v>
      </c>
      <c r="I2323" s="5">
        <v>31666</v>
      </c>
    </row>
    <row r="2324" spans="1:9" ht="20.100000000000001" customHeight="1" x14ac:dyDescent="0.25">
      <c r="A2324" s="204"/>
      <c r="B2324" s="204"/>
      <c r="C2324" s="212" t="s">
        <v>140</v>
      </c>
      <c r="D2324" s="215" t="s">
        <v>6</v>
      </c>
      <c r="E2324" s="216"/>
      <c r="F2324" s="217"/>
      <c r="G2324" s="130" t="s">
        <v>46</v>
      </c>
      <c r="H2324" s="167" t="s">
        <v>484</v>
      </c>
      <c r="I2324" s="5">
        <v>60578</v>
      </c>
    </row>
    <row r="2325" spans="1:9" ht="20.100000000000001" customHeight="1" x14ac:dyDescent="0.25">
      <c r="A2325" s="204"/>
      <c r="B2325" s="204"/>
      <c r="C2325" s="213"/>
      <c r="D2325" s="215" t="s">
        <v>138</v>
      </c>
      <c r="E2325" s="216"/>
      <c r="F2325" s="217"/>
      <c r="G2325" s="130" t="s">
        <v>46</v>
      </c>
      <c r="H2325" s="167" t="s">
        <v>484</v>
      </c>
      <c r="I2325" s="5">
        <v>29639</v>
      </c>
    </row>
    <row r="2326" spans="1:9" ht="20.100000000000001" customHeight="1" x14ac:dyDescent="0.25">
      <c r="A2326" s="204"/>
      <c r="B2326" s="204"/>
      <c r="C2326" s="214"/>
      <c r="D2326" s="215" t="s">
        <v>21</v>
      </c>
      <c r="E2326" s="216"/>
      <c r="F2326" s="217"/>
      <c r="G2326" s="130" t="s">
        <v>46</v>
      </c>
      <c r="H2326" s="167" t="s">
        <v>484</v>
      </c>
      <c r="I2326" s="5">
        <v>30939</v>
      </c>
    </row>
    <row r="2327" spans="1:9" ht="20.100000000000001" customHeight="1" x14ac:dyDescent="0.25">
      <c r="A2327" s="204"/>
      <c r="B2327" s="204"/>
      <c r="C2327" s="212" t="s">
        <v>128</v>
      </c>
      <c r="D2327" s="215" t="s">
        <v>6</v>
      </c>
      <c r="E2327" s="216"/>
      <c r="F2327" s="217"/>
      <c r="G2327" s="130" t="s">
        <v>46</v>
      </c>
      <c r="H2327" s="167" t="s">
        <v>484</v>
      </c>
      <c r="I2327" s="5">
        <v>14039</v>
      </c>
    </row>
    <row r="2328" spans="1:9" ht="20.100000000000001" customHeight="1" x14ac:dyDescent="0.25">
      <c r="A2328" s="204"/>
      <c r="B2328" s="204"/>
      <c r="C2328" s="213"/>
      <c r="D2328" s="215" t="s">
        <v>138</v>
      </c>
      <c r="E2328" s="216"/>
      <c r="F2328" s="217"/>
      <c r="G2328" s="130" t="s">
        <v>46</v>
      </c>
      <c r="H2328" s="167" t="s">
        <v>484</v>
      </c>
      <c r="I2328" s="5">
        <v>5831</v>
      </c>
    </row>
    <row r="2329" spans="1:9" ht="20.100000000000001" customHeight="1" x14ac:dyDescent="0.25">
      <c r="A2329" s="204"/>
      <c r="B2329" s="204"/>
      <c r="C2329" s="214"/>
      <c r="D2329" s="215" t="s">
        <v>21</v>
      </c>
      <c r="E2329" s="216"/>
      <c r="F2329" s="217"/>
      <c r="G2329" s="130" t="s">
        <v>46</v>
      </c>
      <c r="H2329" s="167" t="s">
        <v>484</v>
      </c>
      <c r="I2329" s="5">
        <v>8208</v>
      </c>
    </row>
    <row r="2330" spans="1:9" ht="20.100000000000001" customHeight="1" x14ac:dyDescent="0.25">
      <c r="A2330" s="204"/>
      <c r="B2330" s="204"/>
      <c r="C2330" s="212" t="s">
        <v>129</v>
      </c>
      <c r="D2330" s="215" t="s">
        <v>6</v>
      </c>
      <c r="E2330" s="216"/>
      <c r="F2330" s="217"/>
      <c r="G2330" s="130" t="s">
        <v>46</v>
      </c>
      <c r="H2330" s="167" t="s">
        <v>484</v>
      </c>
      <c r="I2330" s="5">
        <v>7422</v>
      </c>
    </row>
    <row r="2331" spans="1:9" ht="20.100000000000001" customHeight="1" x14ac:dyDescent="0.25">
      <c r="A2331" s="204"/>
      <c r="B2331" s="204"/>
      <c r="C2331" s="213"/>
      <c r="D2331" s="215" t="s">
        <v>138</v>
      </c>
      <c r="E2331" s="216"/>
      <c r="F2331" s="217"/>
      <c r="G2331" s="130" t="s">
        <v>46</v>
      </c>
      <c r="H2331" s="167" t="s">
        <v>484</v>
      </c>
      <c r="I2331" s="5">
        <v>1245</v>
      </c>
    </row>
    <row r="2332" spans="1:9" ht="20.100000000000001" customHeight="1" x14ac:dyDescent="0.25">
      <c r="A2332" s="204"/>
      <c r="B2332" s="205"/>
      <c r="C2332" s="214"/>
      <c r="D2332" s="215" t="s">
        <v>21</v>
      </c>
      <c r="E2332" s="216"/>
      <c r="F2332" s="217"/>
      <c r="G2332" s="130" t="s">
        <v>46</v>
      </c>
      <c r="H2332" s="167" t="s">
        <v>484</v>
      </c>
      <c r="I2332" s="5">
        <v>6177</v>
      </c>
    </row>
    <row r="2333" spans="1:9" ht="20.100000000000001" customHeight="1" x14ac:dyDescent="0.25">
      <c r="A2333" s="204"/>
      <c r="B2333" s="203" t="s">
        <v>49</v>
      </c>
      <c r="C2333" s="212" t="s">
        <v>130</v>
      </c>
      <c r="D2333" s="230" t="s">
        <v>6</v>
      </c>
      <c r="E2333" s="216"/>
      <c r="F2333" s="217"/>
      <c r="G2333" s="130" t="s">
        <v>131</v>
      </c>
      <c r="H2333" s="167" t="s">
        <v>485</v>
      </c>
      <c r="I2333" s="5">
        <v>1495</v>
      </c>
    </row>
    <row r="2334" spans="1:9" ht="20.100000000000001" customHeight="1" x14ac:dyDescent="0.25">
      <c r="A2334" s="204"/>
      <c r="B2334" s="204"/>
      <c r="C2334" s="239"/>
      <c r="D2334" s="44"/>
      <c r="E2334" s="274" t="s">
        <v>141</v>
      </c>
      <c r="F2334" s="275"/>
      <c r="G2334" s="282" t="s">
        <v>5</v>
      </c>
      <c r="H2334" s="282" t="s">
        <v>486</v>
      </c>
      <c r="I2334" s="284">
        <f>(I2340+I2341)/I2333*100</f>
        <v>14.046822742474916</v>
      </c>
    </row>
    <row r="2335" spans="1:9" ht="20.100000000000001" customHeight="1" x14ac:dyDescent="0.25">
      <c r="A2335" s="204"/>
      <c r="B2335" s="204"/>
      <c r="C2335" s="239"/>
      <c r="D2335" s="44"/>
      <c r="E2335" s="276"/>
      <c r="F2335" s="277"/>
      <c r="G2335" s="283"/>
      <c r="H2335" s="283"/>
      <c r="I2335" s="285"/>
    </row>
    <row r="2336" spans="1:9" ht="20.100000000000001" customHeight="1" x14ac:dyDescent="0.25">
      <c r="A2336" s="204"/>
      <c r="B2336" s="204"/>
      <c r="C2336" s="239"/>
      <c r="D2336" s="44"/>
      <c r="E2336" s="274" t="s">
        <v>132</v>
      </c>
      <c r="F2336" s="275"/>
      <c r="G2336" s="282" t="s">
        <v>5</v>
      </c>
      <c r="H2336" s="282" t="s">
        <v>486</v>
      </c>
      <c r="I2336" s="284">
        <f>I2334/2</f>
        <v>7.023411371237458</v>
      </c>
    </row>
    <row r="2337" spans="1:11" ht="20.100000000000001" customHeight="1" x14ac:dyDescent="0.25">
      <c r="A2337" s="204"/>
      <c r="B2337" s="204"/>
      <c r="C2337" s="239"/>
      <c r="D2337" s="44"/>
      <c r="E2337" s="276"/>
      <c r="F2337" s="277"/>
      <c r="G2337" s="288"/>
      <c r="H2337" s="288"/>
      <c r="I2337" s="289"/>
    </row>
    <row r="2338" spans="1:11" ht="20.100000000000001" customHeight="1" x14ac:dyDescent="0.25">
      <c r="A2338" s="204"/>
      <c r="B2338" s="204"/>
      <c r="C2338" s="239"/>
      <c r="D2338" s="40"/>
      <c r="E2338" s="77" t="s">
        <v>220</v>
      </c>
      <c r="F2338" s="116"/>
      <c r="G2338" s="3" t="s">
        <v>4</v>
      </c>
      <c r="H2338" s="14" t="s">
        <v>486</v>
      </c>
      <c r="I2338" s="31">
        <f>I2333/N533*1000</f>
        <v>6.6202584336335697</v>
      </c>
    </row>
    <row r="2339" spans="1:11" ht="20.100000000000001" customHeight="1" x14ac:dyDescent="0.25">
      <c r="A2339" s="204"/>
      <c r="B2339" s="204"/>
      <c r="C2339" s="239"/>
      <c r="D2339" s="118" t="s">
        <v>133</v>
      </c>
      <c r="E2339" s="45"/>
      <c r="F2339" s="68"/>
      <c r="G2339" s="130" t="s">
        <v>131</v>
      </c>
      <c r="H2339" s="167" t="s">
        <v>485</v>
      </c>
      <c r="I2339" s="13">
        <f>I2333-I2340-I2341</f>
        <v>1285</v>
      </c>
    </row>
    <row r="2340" spans="1:11" ht="20.100000000000001" customHeight="1" x14ac:dyDescent="0.25">
      <c r="A2340" s="204"/>
      <c r="B2340" s="204"/>
      <c r="C2340" s="239"/>
      <c r="D2340" s="118" t="s">
        <v>209</v>
      </c>
      <c r="E2340" s="45"/>
      <c r="F2340" s="68"/>
      <c r="G2340" s="130" t="s">
        <v>131</v>
      </c>
      <c r="H2340" s="167" t="s">
        <v>485</v>
      </c>
      <c r="I2340" s="13">
        <v>98</v>
      </c>
    </row>
    <row r="2341" spans="1:11" ht="20.100000000000001" customHeight="1" x14ac:dyDescent="0.25">
      <c r="A2341" s="205"/>
      <c r="B2341" s="205"/>
      <c r="C2341" s="240"/>
      <c r="D2341" s="118" t="s">
        <v>221</v>
      </c>
      <c r="E2341" s="45"/>
      <c r="F2341" s="63"/>
      <c r="G2341" s="130" t="s">
        <v>131</v>
      </c>
      <c r="H2341" s="167" t="s">
        <v>485</v>
      </c>
      <c r="I2341" s="13">
        <v>112</v>
      </c>
    </row>
    <row r="2342" spans="1:11" s="132" customFormat="1" ht="50.1" customHeight="1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K2342"/>
    </row>
    <row r="2343" spans="1:11" ht="20.100000000000001" customHeight="1" x14ac:dyDescent="0.25">
      <c r="A2343" s="203" t="s">
        <v>127</v>
      </c>
      <c r="B2343" s="203" t="s">
        <v>49</v>
      </c>
      <c r="C2343" s="212" t="s">
        <v>134</v>
      </c>
      <c r="D2343" s="230" t="s">
        <v>6</v>
      </c>
      <c r="E2343" s="216"/>
      <c r="F2343" s="217"/>
      <c r="G2343" s="130" t="s">
        <v>131</v>
      </c>
      <c r="H2343" s="167" t="s">
        <v>485</v>
      </c>
      <c r="I2343" s="5">
        <v>501</v>
      </c>
    </row>
    <row r="2344" spans="1:11" ht="20.100000000000001" customHeight="1" x14ac:dyDescent="0.25">
      <c r="A2344" s="204"/>
      <c r="B2344" s="204"/>
      <c r="C2344" s="286"/>
      <c r="D2344" s="44"/>
      <c r="E2344" s="274" t="s">
        <v>210</v>
      </c>
      <c r="F2344" s="275"/>
      <c r="G2344" s="282" t="s">
        <v>5</v>
      </c>
      <c r="H2344" s="282" t="s">
        <v>486</v>
      </c>
      <c r="I2344" s="284">
        <f>(I2350+I2351)/I2343*100</f>
        <v>17.56487025948104</v>
      </c>
    </row>
    <row r="2345" spans="1:11" ht="20.100000000000001" customHeight="1" x14ac:dyDescent="0.25">
      <c r="A2345" s="204"/>
      <c r="B2345" s="204"/>
      <c r="C2345" s="286"/>
      <c r="D2345" s="44"/>
      <c r="E2345" s="276"/>
      <c r="F2345" s="277"/>
      <c r="G2345" s="283"/>
      <c r="H2345" s="283"/>
      <c r="I2345" s="285"/>
    </row>
    <row r="2346" spans="1:11" ht="20.100000000000001" customHeight="1" x14ac:dyDescent="0.25">
      <c r="A2346" s="204"/>
      <c r="B2346" s="204"/>
      <c r="C2346" s="286"/>
      <c r="D2346" s="44"/>
      <c r="E2346" s="274" t="s">
        <v>135</v>
      </c>
      <c r="F2346" s="275"/>
      <c r="G2346" s="282" t="s">
        <v>5</v>
      </c>
      <c r="H2346" s="282" t="s">
        <v>486</v>
      </c>
      <c r="I2346" s="284">
        <f>I2344/2</f>
        <v>8.7824351297405201</v>
      </c>
    </row>
    <row r="2347" spans="1:11" ht="20.100000000000001" customHeight="1" x14ac:dyDescent="0.25">
      <c r="A2347" s="204"/>
      <c r="B2347" s="204"/>
      <c r="C2347" s="286"/>
      <c r="D2347" s="44"/>
      <c r="E2347" s="276"/>
      <c r="F2347" s="277"/>
      <c r="G2347" s="283"/>
      <c r="H2347" s="283"/>
      <c r="I2347" s="285"/>
    </row>
    <row r="2348" spans="1:11" ht="20.100000000000001" customHeight="1" x14ac:dyDescent="0.25">
      <c r="A2348" s="204"/>
      <c r="B2348" s="204"/>
      <c r="C2348" s="286"/>
      <c r="D2348" s="40"/>
      <c r="E2348" s="77" t="s">
        <v>222</v>
      </c>
      <c r="F2348" s="116"/>
      <c r="G2348" s="3" t="s">
        <v>4</v>
      </c>
      <c r="H2348" s="14" t="s">
        <v>486</v>
      </c>
      <c r="I2348" s="31">
        <f>I2343/N533*1000</f>
        <v>2.2185615219066346</v>
      </c>
    </row>
    <row r="2349" spans="1:11" ht="20.100000000000001" customHeight="1" x14ac:dyDescent="0.25">
      <c r="A2349" s="204"/>
      <c r="B2349" s="204"/>
      <c r="C2349" s="286"/>
      <c r="D2349" s="118" t="s">
        <v>133</v>
      </c>
      <c r="E2349" s="45"/>
      <c r="F2349" s="68"/>
      <c r="G2349" s="130" t="s">
        <v>131</v>
      </c>
      <c r="H2349" s="167" t="s">
        <v>485</v>
      </c>
      <c r="I2349" s="13">
        <f>I2343-I2350-I2351</f>
        <v>413</v>
      </c>
    </row>
    <row r="2350" spans="1:11" ht="20.100000000000001" customHeight="1" x14ac:dyDescent="0.25">
      <c r="A2350" s="204"/>
      <c r="B2350" s="204"/>
      <c r="C2350" s="286"/>
      <c r="D2350" s="118" t="s">
        <v>209</v>
      </c>
      <c r="E2350" s="45"/>
      <c r="F2350" s="68"/>
      <c r="G2350" s="130" t="s">
        <v>131</v>
      </c>
      <c r="H2350" s="167" t="s">
        <v>485</v>
      </c>
      <c r="I2350" s="13">
        <v>59</v>
      </c>
    </row>
    <row r="2351" spans="1:11" ht="20.100000000000001" customHeight="1" x14ac:dyDescent="0.25">
      <c r="A2351" s="204"/>
      <c r="B2351" s="204"/>
      <c r="C2351" s="287"/>
      <c r="D2351" s="118" t="s">
        <v>221</v>
      </c>
      <c r="E2351" s="45"/>
      <c r="F2351" s="63"/>
      <c r="G2351" s="130" t="s">
        <v>131</v>
      </c>
      <c r="H2351" s="167" t="s">
        <v>485</v>
      </c>
      <c r="I2351" s="5">
        <v>29</v>
      </c>
    </row>
    <row r="2352" spans="1:11" ht="20.100000000000001" customHeight="1" x14ac:dyDescent="0.25">
      <c r="A2352" s="204"/>
      <c r="B2352" s="204"/>
      <c r="C2352" s="230" t="s">
        <v>137</v>
      </c>
      <c r="D2352" s="231"/>
      <c r="E2352" s="279" t="s">
        <v>138</v>
      </c>
      <c r="F2352" s="280"/>
      <c r="G2352" s="3" t="s">
        <v>4</v>
      </c>
      <c r="H2352" s="14" t="s">
        <v>486</v>
      </c>
      <c r="I2352" s="30">
        <f>I2343/Q533*1000</f>
        <v>10.712911089252875</v>
      </c>
    </row>
    <row r="2353" spans="1:9" ht="20.100000000000001" customHeight="1" x14ac:dyDescent="0.25">
      <c r="A2353" s="204"/>
      <c r="B2353" s="204"/>
      <c r="C2353" s="281"/>
      <c r="D2353" s="271"/>
      <c r="E2353" s="279" t="s">
        <v>21</v>
      </c>
      <c r="F2353" s="280"/>
      <c r="G2353" s="3" t="s">
        <v>4</v>
      </c>
      <c r="H2353" s="14" t="s">
        <v>486</v>
      </c>
      <c r="I2353" s="30">
        <f>I2343/R533*1000</f>
        <v>9.985748881337015</v>
      </c>
    </row>
    <row r="2354" spans="1:9" ht="20.100000000000001" customHeight="1" x14ac:dyDescent="0.25">
      <c r="A2354" s="204"/>
      <c r="B2354" s="204"/>
      <c r="C2354" s="212" t="s">
        <v>139</v>
      </c>
      <c r="D2354" s="215" t="s">
        <v>6</v>
      </c>
      <c r="E2354" s="216"/>
      <c r="F2354" s="217"/>
      <c r="G2354" s="130" t="s">
        <v>46</v>
      </c>
      <c r="H2354" s="167" t="s">
        <v>484</v>
      </c>
      <c r="I2354" s="5">
        <v>104674</v>
      </c>
    </row>
    <row r="2355" spans="1:9" ht="20.100000000000001" customHeight="1" x14ac:dyDescent="0.25">
      <c r="A2355" s="204"/>
      <c r="B2355" s="204"/>
      <c r="C2355" s="239"/>
      <c r="D2355" s="215" t="s">
        <v>138</v>
      </c>
      <c r="E2355" s="216"/>
      <c r="F2355" s="217"/>
      <c r="G2355" s="130" t="s">
        <v>46</v>
      </c>
      <c r="H2355" s="167" t="s">
        <v>484</v>
      </c>
      <c r="I2355" s="5">
        <v>54149</v>
      </c>
    </row>
    <row r="2356" spans="1:9" ht="20.100000000000001" customHeight="1" x14ac:dyDescent="0.25">
      <c r="A2356" s="204"/>
      <c r="B2356" s="204"/>
      <c r="C2356" s="240"/>
      <c r="D2356" s="215" t="s">
        <v>21</v>
      </c>
      <c r="E2356" s="216"/>
      <c r="F2356" s="217"/>
      <c r="G2356" s="130" t="s">
        <v>46</v>
      </c>
      <c r="H2356" s="167" t="s">
        <v>484</v>
      </c>
      <c r="I2356" s="5">
        <v>50525</v>
      </c>
    </row>
    <row r="2357" spans="1:9" ht="20.100000000000001" customHeight="1" x14ac:dyDescent="0.25">
      <c r="A2357" s="204"/>
      <c r="B2357" s="204"/>
      <c r="C2357" s="212" t="s">
        <v>140</v>
      </c>
      <c r="D2357" s="215" t="s">
        <v>6</v>
      </c>
      <c r="E2357" s="216"/>
      <c r="F2357" s="217"/>
      <c r="G2357" s="130" t="s">
        <v>46</v>
      </c>
      <c r="H2357" s="167" t="s">
        <v>484</v>
      </c>
      <c r="I2357" s="5">
        <v>97526</v>
      </c>
    </row>
    <row r="2358" spans="1:9" ht="20.100000000000001" customHeight="1" x14ac:dyDescent="0.25">
      <c r="A2358" s="204"/>
      <c r="B2358" s="204"/>
      <c r="C2358" s="213"/>
      <c r="D2358" s="215" t="s">
        <v>138</v>
      </c>
      <c r="E2358" s="216"/>
      <c r="F2358" s="217"/>
      <c r="G2358" s="130" t="s">
        <v>46</v>
      </c>
      <c r="H2358" s="167" t="s">
        <v>484</v>
      </c>
      <c r="I2358" s="5">
        <v>46989</v>
      </c>
    </row>
    <row r="2359" spans="1:9" ht="20.100000000000001" customHeight="1" x14ac:dyDescent="0.25">
      <c r="A2359" s="204"/>
      <c r="B2359" s="204"/>
      <c r="C2359" s="214"/>
      <c r="D2359" s="215" t="s">
        <v>21</v>
      </c>
      <c r="E2359" s="216"/>
      <c r="F2359" s="217"/>
      <c r="G2359" s="130" t="s">
        <v>46</v>
      </c>
      <c r="H2359" s="167" t="s">
        <v>484</v>
      </c>
      <c r="I2359" s="5">
        <v>50537</v>
      </c>
    </row>
    <row r="2360" spans="1:9" ht="20.100000000000001" customHeight="1" x14ac:dyDescent="0.25">
      <c r="A2360" s="204"/>
      <c r="B2360" s="204"/>
      <c r="C2360" s="212" t="s">
        <v>128</v>
      </c>
      <c r="D2360" s="215" t="s">
        <v>6</v>
      </c>
      <c r="E2360" s="216"/>
      <c r="F2360" s="217"/>
      <c r="G2360" s="130" t="s">
        <v>46</v>
      </c>
      <c r="H2360" s="167" t="s">
        <v>484</v>
      </c>
      <c r="I2360" s="5">
        <v>15918</v>
      </c>
    </row>
    <row r="2361" spans="1:9" ht="20.100000000000001" customHeight="1" x14ac:dyDescent="0.25">
      <c r="A2361" s="204"/>
      <c r="B2361" s="204"/>
      <c r="C2361" s="213"/>
      <c r="D2361" s="215" t="s">
        <v>138</v>
      </c>
      <c r="E2361" s="216"/>
      <c r="F2361" s="217"/>
      <c r="G2361" s="130" t="s">
        <v>46</v>
      </c>
      <c r="H2361" s="167" t="s">
        <v>484</v>
      </c>
      <c r="I2361" s="5">
        <v>6392</v>
      </c>
    </row>
    <row r="2362" spans="1:9" ht="20.100000000000001" customHeight="1" x14ac:dyDescent="0.25">
      <c r="A2362" s="204"/>
      <c r="B2362" s="204"/>
      <c r="C2362" s="214"/>
      <c r="D2362" s="215" t="s">
        <v>21</v>
      </c>
      <c r="E2362" s="216"/>
      <c r="F2362" s="217"/>
      <c r="G2362" s="130" t="s">
        <v>46</v>
      </c>
      <c r="H2362" s="167" t="s">
        <v>484</v>
      </c>
      <c r="I2362" s="5">
        <v>9526</v>
      </c>
    </row>
    <row r="2363" spans="1:9" ht="20.100000000000001" customHeight="1" x14ac:dyDescent="0.25">
      <c r="A2363" s="204"/>
      <c r="B2363" s="204"/>
      <c r="C2363" s="212" t="s">
        <v>129</v>
      </c>
      <c r="D2363" s="215" t="s">
        <v>6</v>
      </c>
      <c r="E2363" s="216"/>
      <c r="F2363" s="217"/>
      <c r="G2363" s="130" t="s">
        <v>46</v>
      </c>
      <c r="H2363" s="167" t="s">
        <v>484</v>
      </c>
      <c r="I2363" s="5">
        <v>8925</v>
      </c>
    </row>
    <row r="2364" spans="1:9" ht="20.100000000000001" customHeight="1" x14ac:dyDescent="0.25">
      <c r="A2364" s="204"/>
      <c r="B2364" s="204"/>
      <c r="C2364" s="213"/>
      <c r="D2364" s="215" t="s">
        <v>138</v>
      </c>
      <c r="E2364" s="216"/>
      <c r="F2364" s="217"/>
      <c r="G2364" s="130" t="s">
        <v>46</v>
      </c>
      <c r="H2364" s="167" t="s">
        <v>484</v>
      </c>
      <c r="I2364" s="5">
        <v>1472</v>
      </c>
    </row>
    <row r="2365" spans="1:9" ht="20.100000000000001" customHeight="1" x14ac:dyDescent="0.25">
      <c r="A2365" s="204"/>
      <c r="B2365" s="205"/>
      <c r="C2365" s="214"/>
      <c r="D2365" s="215" t="s">
        <v>21</v>
      </c>
      <c r="E2365" s="216"/>
      <c r="F2365" s="217"/>
      <c r="G2365" s="130" t="s">
        <v>46</v>
      </c>
      <c r="H2365" s="167" t="s">
        <v>484</v>
      </c>
      <c r="I2365" s="5">
        <v>7453</v>
      </c>
    </row>
    <row r="2366" spans="1:9" ht="20.100000000000001" customHeight="1" x14ac:dyDescent="0.25">
      <c r="A2366" s="204"/>
      <c r="B2366" s="203" t="s">
        <v>74</v>
      </c>
      <c r="C2366" s="212" t="s">
        <v>130</v>
      </c>
      <c r="D2366" s="230" t="s">
        <v>6</v>
      </c>
      <c r="E2366" s="216"/>
      <c r="F2366" s="217"/>
      <c r="G2366" s="130" t="s">
        <v>131</v>
      </c>
      <c r="H2366" s="167" t="s">
        <v>485</v>
      </c>
      <c r="I2366" s="5">
        <v>994</v>
      </c>
    </row>
    <row r="2367" spans="1:9" ht="20.100000000000001" customHeight="1" x14ac:dyDescent="0.25">
      <c r="A2367" s="204"/>
      <c r="B2367" s="204"/>
      <c r="C2367" s="239"/>
      <c r="D2367" s="44"/>
      <c r="E2367" s="274" t="s">
        <v>141</v>
      </c>
      <c r="F2367" s="275"/>
      <c r="G2367" s="282" t="s">
        <v>5</v>
      </c>
      <c r="H2367" s="282" t="s">
        <v>486</v>
      </c>
      <c r="I2367" s="284">
        <f>(I2373+I2374)/I2366*100</f>
        <v>14.185110663983904</v>
      </c>
    </row>
    <row r="2368" spans="1:9" ht="20.100000000000001" customHeight="1" x14ac:dyDescent="0.25">
      <c r="A2368" s="204"/>
      <c r="B2368" s="204"/>
      <c r="C2368" s="239"/>
      <c r="D2368" s="44"/>
      <c r="E2368" s="276"/>
      <c r="F2368" s="277"/>
      <c r="G2368" s="283"/>
      <c r="H2368" s="283"/>
      <c r="I2368" s="285"/>
    </row>
    <row r="2369" spans="1:11" ht="20.100000000000001" customHeight="1" x14ac:dyDescent="0.25">
      <c r="A2369" s="204"/>
      <c r="B2369" s="204"/>
      <c r="C2369" s="239"/>
      <c r="D2369" s="44"/>
      <c r="E2369" s="274" t="s">
        <v>132</v>
      </c>
      <c r="F2369" s="275"/>
      <c r="G2369" s="282" t="s">
        <v>5</v>
      </c>
      <c r="H2369" s="282" t="s">
        <v>486</v>
      </c>
      <c r="I2369" s="284">
        <f>I2367/2</f>
        <v>7.0925553319919521</v>
      </c>
    </row>
    <row r="2370" spans="1:11" ht="20.100000000000001" customHeight="1" x14ac:dyDescent="0.25">
      <c r="A2370" s="204"/>
      <c r="B2370" s="204"/>
      <c r="C2370" s="239"/>
      <c r="D2370" s="44"/>
      <c r="E2370" s="276"/>
      <c r="F2370" s="277"/>
      <c r="G2370" s="283"/>
      <c r="H2370" s="283"/>
      <c r="I2370" s="285"/>
    </row>
    <row r="2371" spans="1:11" ht="20.100000000000001" customHeight="1" x14ac:dyDescent="0.25">
      <c r="A2371" s="204"/>
      <c r="B2371" s="204"/>
      <c r="C2371" s="239"/>
      <c r="D2371" s="40"/>
      <c r="E2371" s="77" t="s">
        <v>220</v>
      </c>
      <c r="F2371" s="116"/>
      <c r="G2371" s="3" t="s">
        <v>4</v>
      </c>
      <c r="H2371" s="14" t="s">
        <v>486</v>
      </c>
      <c r="I2371" s="31">
        <f>I2366/N534*1000</f>
        <v>5.926455901861706</v>
      </c>
    </row>
    <row r="2372" spans="1:11" ht="20.100000000000001" customHeight="1" x14ac:dyDescent="0.25">
      <c r="A2372" s="204"/>
      <c r="B2372" s="204"/>
      <c r="C2372" s="239"/>
      <c r="D2372" s="118" t="s">
        <v>133</v>
      </c>
      <c r="E2372" s="45"/>
      <c r="F2372" s="68"/>
      <c r="G2372" s="130" t="s">
        <v>131</v>
      </c>
      <c r="H2372" s="167" t="s">
        <v>485</v>
      </c>
      <c r="I2372" s="13">
        <f>I2366-I2373-I2374</f>
        <v>853</v>
      </c>
    </row>
    <row r="2373" spans="1:11" ht="20.100000000000001" customHeight="1" x14ac:dyDescent="0.25">
      <c r="A2373" s="204"/>
      <c r="B2373" s="204"/>
      <c r="C2373" s="239"/>
      <c r="D2373" s="118" t="s">
        <v>209</v>
      </c>
      <c r="E2373" s="45"/>
      <c r="F2373" s="68"/>
      <c r="G2373" s="130" t="s">
        <v>131</v>
      </c>
      <c r="H2373" s="167" t="s">
        <v>485</v>
      </c>
      <c r="I2373" s="13">
        <v>65</v>
      </c>
    </row>
    <row r="2374" spans="1:11" ht="20.100000000000001" customHeight="1" x14ac:dyDescent="0.25">
      <c r="A2374" s="204"/>
      <c r="B2374" s="204"/>
      <c r="C2374" s="240"/>
      <c r="D2374" s="118" t="s">
        <v>221</v>
      </c>
      <c r="E2374" s="45"/>
      <c r="F2374" s="63"/>
      <c r="G2374" s="130" t="s">
        <v>131</v>
      </c>
      <c r="H2374" s="167" t="s">
        <v>485</v>
      </c>
      <c r="I2374" s="13">
        <v>76</v>
      </c>
    </row>
    <row r="2375" spans="1:11" ht="20.100000000000001" customHeight="1" x14ac:dyDescent="0.25">
      <c r="A2375" s="204"/>
      <c r="B2375" s="204"/>
      <c r="C2375" s="212" t="s">
        <v>134</v>
      </c>
      <c r="D2375" s="230" t="s">
        <v>6</v>
      </c>
      <c r="E2375" s="216"/>
      <c r="F2375" s="217"/>
      <c r="G2375" s="130" t="s">
        <v>131</v>
      </c>
      <c r="H2375" s="167" t="s">
        <v>485</v>
      </c>
      <c r="I2375" s="5">
        <v>378</v>
      </c>
    </row>
    <row r="2376" spans="1:11" ht="20.100000000000001" customHeight="1" x14ac:dyDescent="0.25">
      <c r="A2376" s="204"/>
      <c r="B2376" s="204"/>
      <c r="C2376" s="239"/>
      <c r="D2376" s="44"/>
      <c r="E2376" s="274" t="s">
        <v>210</v>
      </c>
      <c r="F2376" s="275"/>
      <c r="G2376" s="282" t="s">
        <v>5</v>
      </c>
      <c r="H2376" s="282" t="s">
        <v>486</v>
      </c>
      <c r="I2376" s="284">
        <f>(I2383+I2384)/I2375*100</f>
        <v>10.052910052910052</v>
      </c>
    </row>
    <row r="2377" spans="1:11" ht="20.100000000000001" customHeight="1" x14ac:dyDescent="0.25">
      <c r="A2377" s="205"/>
      <c r="B2377" s="205"/>
      <c r="C2377" s="240"/>
      <c r="D2377" s="40"/>
      <c r="E2377" s="276"/>
      <c r="F2377" s="277"/>
      <c r="G2377" s="283"/>
      <c r="H2377" s="283"/>
      <c r="I2377" s="285"/>
    </row>
    <row r="2378" spans="1:11" s="132" customFormat="1" ht="50.1" customHeight="1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K2378"/>
    </row>
    <row r="2379" spans="1:11" ht="20.100000000000001" customHeight="1" x14ac:dyDescent="0.25">
      <c r="A2379" s="203" t="s">
        <v>127</v>
      </c>
      <c r="B2379" s="203" t="s">
        <v>74</v>
      </c>
      <c r="C2379" s="212" t="s">
        <v>134</v>
      </c>
      <c r="D2379" s="44"/>
      <c r="E2379" s="274" t="s">
        <v>135</v>
      </c>
      <c r="F2379" s="275"/>
      <c r="G2379" s="282" t="s">
        <v>5</v>
      </c>
      <c r="H2379" s="282" t="s">
        <v>486</v>
      </c>
      <c r="I2379" s="284">
        <f>I2376/2</f>
        <v>5.0264550264550261</v>
      </c>
    </row>
    <row r="2380" spans="1:11" ht="20.100000000000001" customHeight="1" x14ac:dyDescent="0.25">
      <c r="A2380" s="204"/>
      <c r="B2380" s="204"/>
      <c r="C2380" s="239"/>
      <c r="D2380" s="44"/>
      <c r="E2380" s="276"/>
      <c r="F2380" s="277"/>
      <c r="G2380" s="283"/>
      <c r="H2380" s="283"/>
      <c r="I2380" s="285"/>
    </row>
    <row r="2381" spans="1:11" ht="20.100000000000001" customHeight="1" x14ac:dyDescent="0.25">
      <c r="A2381" s="204"/>
      <c r="B2381" s="204"/>
      <c r="C2381" s="239"/>
      <c r="D2381" s="40"/>
      <c r="E2381" s="77" t="s">
        <v>222</v>
      </c>
      <c r="F2381" s="116"/>
      <c r="G2381" s="3" t="s">
        <v>4</v>
      </c>
      <c r="H2381" s="14" t="s">
        <v>486</v>
      </c>
      <c r="I2381" s="31">
        <f>I2375/N534*1000</f>
        <v>2.2537226669051558</v>
      </c>
    </row>
    <row r="2382" spans="1:11" ht="20.100000000000001" customHeight="1" x14ac:dyDescent="0.25">
      <c r="A2382" s="204"/>
      <c r="B2382" s="204"/>
      <c r="C2382" s="239"/>
      <c r="D2382" s="118" t="s">
        <v>133</v>
      </c>
      <c r="E2382" s="45"/>
      <c r="F2382" s="68"/>
      <c r="G2382" s="130" t="s">
        <v>131</v>
      </c>
      <c r="H2382" s="167" t="s">
        <v>485</v>
      </c>
      <c r="I2382" s="13">
        <f>I2375-I2383-I2384</f>
        <v>340</v>
      </c>
    </row>
    <row r="2383" spans="1:11" ht="20.100000000000001" customHeight="1" x14ac:dyDescent="0.25">
      <c r="A2383" s="204"/>
      <c r="B2383" s="204"/>
      <c r="C2383" s="239"/>
      <c r="D2383" s="118" t="s">
        <v>209</v>
      </c>
      <c r="E2383" s="45"/>
      <c r="F2383" s="68"/>
      <c r="G2383" s="130" t="s">
        <v>131</v>
      </c>
      <c r="H2383" s="167" t="s">
        <v>485</v>
      </c>
      <c r="I2383" s="13">
        <v>23</v>
      </c>
    </row>
    <row r="2384" spans="1:11" ht="20.100000000000001" customHeight="1" x14ac:dyDescent="0.25">
      <c r="A2384" s="204"/>
      <c r="B2384" s="204"/>
      <c r="C2384" s="240"/>
      <c r="D2384" s="118" t="s">
        <v>221</v>
      </c>
      <c r="E2384" s="45"/>
      <c r="F2384" s="63"/>
      <c r="G2384" s="130" t="s">
        <v>131</v>
      </c>
      <c r="H2384" s="167" t="s">
        <v>485</v>
      </c>
      <c r="I2384" s="5">
        <v>15</v>
      </c>
    </row>
    <row r="2385" spans="1:9" ht="20.100000000000001" customHeight="1" x14ac:dyDescent="0.25">
      <c r="A2385" s="204"/>
      <c r="B2385" s="204"/>
      <c r="C2385" s="230" t="s">
        <v>137</v>
      </c>
      <c r="D2385" s="231"/>
      <c r="E2385" s="279" t="s">
        <v>138</v>
      </c>
      <c r="F2385" s="280"/>
      <c r="G2385" s="3" t="s">
        <v>4</v>
      </c>
      <c r="H2385" s="14" t="s">
        <v>486</v>
      </c>
      <c r="I2385" s="30">
        <f>I2375/Q534*1000</f>
        <v>10.830480065326705</v>
      </c>
    </row>
    <row r="2386" spans="1:9" ht="20.100000000000001" customHeight="1" x14ac:dyDescent="0.25">
      <c r="A2386" s="204"/>
      <c r="B2386" s="204"/>
      <c r="C2386" s="281"/>
      <c r="D2386" s="271"/>
      <c r="E2386" s="279" t="s">
        <v>21</v>
      </c>
      <c r="F2386" s="280"/>
      <c r="G2386" s="3" t="s">
        <v>4</v>
      </c>
      <c r="H2386" s="14" t="s">
        <v>486</v>
      </c>
      <c r="I2386" s="30">
        <f>I2375/R534*1000</f>
        <v>9.8594120869088915</v>
      </c>
    </row>
    <row r="2387" spans="1:9" ht="20.100000000000001" customHeight="1" x14ac:dyDescent="0.25">
      <c r="A2387" s="204"/>
      <c r="B2387" s="204"/>
      <c r="C2387" s="212" t="s">
        <v>139</v>
      </c>
      <c r="D2387" s="215" t="s">
        <v>6</v>
      </c>
      <c r="E2387" s="216"/>
      <c r="F2387" s="217"/>
      <c r="G2387" s="130" t="s">
        <v>46</v>
      </c>
      <c r="H2387" s="167" t="s">
        <v>484</v>
      </c>
      <c r="I2387" s="5">
        <v>78451</v>
      </c>
    </row>
    <row r="2388" spans="1:9" ht="20.100000000000001" customHeight="1" x14ac:dyDescent="0.25">
      <c r="A2388" s="204"/>
      <c r="B2388" s="204"/>
      <c r="C2388" s="239"/>
      <c r="D2388" s="215" t="s">
        <v>138</v>
      </c>
      <c r="E2388" s="216"/>
      <c r="F2388" s="217"/>
      <c r="G2388" s="130" t="s">
        <v>46</v>
      </c>
      <c r="H2388" s="167" t="s">
        <v>484</v>
      </c>
      <c r="I2388" s="5">
        <v>40272</v>
      </c>
    </row>
    <row r="2389" spans="1:9" ht="20.100000000000001" customHeight="1" x14ac:dyDescent="0.25">
      <c r="A2389" s="204"/>
      <c r="B2389" s="204"/>
      <c r="C2389" s="240"/>
      <c r="D2389" s="215" t="s">
        <v>21</v>
      </c>
      <c r="E2389" s="216"/>
      <c r="F2389" s="217"/>
      <c r="G2389" s="130" t="s">
        <v>46</v>
      </c>
      <c r="H2389" s="167" t="s">
        <v>484</v>
      </c>
      <c r="I2389" s="5">
        <v>38179</v>
      </c>
    </row>
    <row r="2390" spans="1:9" ht="20.100000000000001" customHeight="1" x14ac:dyDescent="0.25">
      <c r="A2390" s="204"/>
      <c r="B2390" s="204"/>
      <c r="C2390" s="212" t="s">
        <v>140</v>
      </c>
      <c r="D2390" s="215" t="s">
        <v>6</v>
      </c>
      <c r="E2390" s="216"/>
      <c r="F2390" s="217"/>
      <c r="G2390" s="130" t="s">
        <v>46</v>
      </c>
      <c r="H2390" s="167" t="s">
        <v>484</v>
      </c>
      <c r="I2390" s="5">
        <v>73723</v>
      </c>
    </row>
    <row r="2391" spans="1:9" ht="20.100000000000001" customHeight="1" x14ac:dyDescent="0.25">
      <c r="A2391" s="204"/>
      <c r="B2391" s="204"/>
      <c r="C2391" s="213"/>
      <c r="D2391" s="215" t="s">
        <v>138</v>
      </c>
      <c r="E2391" s="216"/>
      <c r="F2391" s="217"/>
      <c r="G2391" s="130" t="s">
        <v>46</v>
      </c>
      <c r="H2391" s="167" t="s">
        <v>484</v>
      </c>
      <c r="I2391" s="5">
        <v>35127</v>
      </c>
    </row>
    <row r="2392" spans="1:9" ht="20.100000000000001" customHeight="1" x14ac:dyDescent="0.25">
      <c r="A2392" s="204"/>
      <c r="B2392" s="204"/>
      <c r="C2392" s="214"/>
      <c r="D2392" s="215" t="s">
        <v>21</v>
      </c>
      <c r="E2392" s="216"/>
      <c r="F2392" s="217"/>
      <c r="G2392" s="130" t="s">
        <v>46</v>
      </c>
      <c r="H2392" s="167" t="s">
        <v>484</v>
      </c>
      <c r="I2392" s="5">
        <v>38596</v>
      </c>
    </row>
    <row r="2393" spans="1:9" ht="20.100000000000001" customHeight="1" x14ac:dyDescent="0.25">
      <c r="A2393" s="204"/>
      <c r="B2393" s="204"/>
      <c r="C2393" s="212" t="s">
        <v>128</v>
      </c>
      <c r="D2393" s="215" t="s">
        <v>6</v>
      </c>
      <c r="E2393" s="216"/>
      <c r="F2393" s="217"/>
      <c r="G2393" s="130" t="s">
        <v>46</v>
      </c>
      <c r="H2393" s="167" t="s">
        <v>484</v>
      </c>
      <c r="I2393" s="5">
        <v>10712</v>
      </c>
    </row>
    <row r="2394" spans="1:9" ht="20.100000000000001" customHeight="1" x14ac:dyDescent="0.25">
      <c r="A2394" s="204"/>
      <c r="B2394" s="204"/>
      <c r="C2394" s="213"/>
      <c r="D2394" s="215" t="s">
        <v>138</v>
      </c>
      <c r="E2394" s="216"/>
      <c r="F2394" s="217"/>
      <c r="G2394" s="130" t="s">
        <v>46</v>
      </c>
      <c r="H2394" s="167" t="s">
        <v>484</v>
      </c>
      <c r="I2394" s="5">
        <v>4238</v>
      </c>
    </row>
    <row r="2395" spans="1:9" ht="20.100000000000001" customHeight="1" x14ac:dyDescent="0.25">
      <c r="A2395" s="204"/>
      <c r="B2395" s="204"/>
      <c r="C2395" s="214"/>
      <c r="D2395" s="215" t="s">
        <v>21</v>
      </c>
      <c r="E2395" s="216"/>
      <c r="F2395" s="217"/>
      <c r="G2395" s="130" t="s">
        <v>46</v>
      </c>
      <c r="H2395" s="167" t="s">
        <v>484</v>
      </c>
      <c r="I2395" s="5">
        <v>6474</v>
      </c>
    </row>
    <row r="2396" spans="1:9" ht="20.100000000000001" customHeight="1" x14ac:dyDescent="0.25">
      <c r="A2396" s="204"/>
      <c r="B2396" s="204"/>
      <c r="C2396" s="212" t="s">
        <v>129</v>
      </c>
      <c r="D2396" s="215" t="s">
        <v>6</v>
      </c>
      <c r="E2396" s="216"/>
      <c r="F2396" s="217"/>
      <c r="G2396" s="130" t="s">
        <v>46</v>
      </c>
      <c r="H2396" s="167" t="s">
        <v>484</v>
      </c>
      <c r="I2396" s="5">
        <v>5874</v>
      </c>
    </row>
    <row r="2397" spans="1:9" ht="20.100000000000001" customHeight="1" x14ac:dyDescent="0.25">
      <c r="A2397" s="204"/>
      <c r="B2397" s="204"/>
      <c r="C2397" s="213"/>
      <c r="D2397" s="215" t="s">
        <v>138</v>
      </c>
      <c r="E2397" s="216"/>
      <c r="F2397" s="217"/>
      <c r="G2397" s="130" t="s">
        <v>46</v>
      </c>
      <c r="H2397" s="167" t="s">
        <v>484</v>
      </c>
      <c r="I2397" s="5">
        <v>1068</v>
      </c>
    </row>
    <row r="2398" spans="1:9" ht="20.100000000000001" customHeight="1" x14ac:dyDescent="0.25">
      <c r="A2398" s="204"/>
      <c r="B2398" s="205"/>
      <c r="C2398" s="214"/>
      <c r="D2398" s="215" t="s">
        <v>21</v>
      </c>
      <c r="E2398" s="216"/>
      <c r="F2398" s="217"/>
      <c r="G2398" s="130" t="s">
        <v>46</v>
      </c>
      <c r="H2398" s="167" t="s">
        <v>484</v>
      </c>
      <c r="I2398" s="5">
        <v>4806</v>
      </c>
    </row>
    <row r="2399" spans="1:9" ht="20.100000000000001" customHeight="1" x14ac:dyDescent="0.25">
      <c r="A2399" s="204"/>
      <c r="B2399" s="203" t="s">
        <v>136</v>
      </c>
      <c r="C2399" s="212" t="s">
        <v>130</v>
      </c>
      <c r="D2399" s="230" t="s">
        <v>6</v>
      </c>
      <c r="E2399" s="216"/>
      <c r="F2399" s="217"/>
      <c r="G2399" s="130" t="s">
        <v>131</v>
      </c>
      <c r="H2399" s="167" t="s">
        <v>485</v>
      </c>
      <c r="I2399" s="5">
        <v>1745</v>
      </c>
    </row>
    <row r="2400" spans="1:9" ht="20.100000000000001" customHeight="1" x14ac:dyDescent="0.25">
      <c r="A2400" s="204"/>
      <c r="B2400" s="204"/>
      <c r="C2400" s="286"/>
      <c r="D2400" s="44"/>
      <c r="E2400" s="274" t="s">
        <v>141</v>
      </c>
      <c r="F2400" s="275"/>
      <c r="G2400" s="282" t="s">
        <v>5</v>
      </c>
      <c r="H2400" s="282" t="s">
        <v>486</v>
      </c>
      <c r="I2400" s="284">
        <f>(I2406+I2407)/I2399*100</f>
        <v>13.352435530085959</v>
      </c>
    </row>
    <row r="2401" spans="1:11" ht="20.100000000000001" customHeight="1" x14ac:dyDescent="0.25">
      <c r="A2401" s="204"/>
      <c r="B2401" s="204"/>
      <c r="C2401" s="286"/>
      <c r="D2401" s="44"/>
      <c r="E2401" s="276"/>
      <c r="F2401" s="277"/>
      <c r="G2401" s="283"/>
      <c r="H2401" s="283"/>
      <c r="I2401" s="285"/>
    </row>
    <row r="2402" spans="1:11" ht="20.100000000000001" customHeight="1" x14ac:dyDescent="0.25">
      <c r="A2402" s="204"/>
      <c r="B2402" s="204"/>
      <c r="C2402" s="286"/>
      <c r="D2402" s="44"/>
      <c r="E2402" s="274" t="s">
        <v>132</v>
      </c>
      <c r="F2402" s="275"/>
      <c r="G2402" s="282" t="s">
        <v>5</v>
      </c>
      <c r="H2402" s="282" t="s">
        <v>486</v>
      </c>
      <c r="I2402" s="284">
        <f>I2400/2</f>
        <v>6.6762177650429795</v>
      </c>
    </row>
    <row r="2403" spans="1:11" ht="20.100000000000001" customHeight="1" x14ac:dyDescent="0.25">
      <c r="A2403" s="204"/>
      <c r="B2403" s="204"/>
      <c r="C2403" s="286"/>
      <c r="D2403" s="44"/>
      <c r="E2403" s="276"/>
      <c r="F2403" s="277"/>
      <c r="G2403" s="283"/>
      <c r="H2403" s="283"/>
      <c r="I2403" s="285"/>
    </row>
    <row r="2404" spans="1:11" ht="20.100000000000001" customHeight="1" x14ac:dyDescent="0.25">
      <c r="A2404" s="204"/>
      <c r="B2404" s="204"/>
      <c r="C2404" s="286"/>
      <c r="D2404" s="40"/>
      <c r="E2404" s="77" t="s">
        <v>220</v>
      </c>
      <c r="F2404" s="116"/>
      <c r="G2404" s="3" t="s">
        <v>4</v>
      </c>
      <c r="H2404" s="14" t="s">
        <v>486</v>
      </c>
      <c r="I2404" s="31">
        <f>I2399/N535*1000</f>
        <v>6.3993721647480779</v>
      </c>
    </row>
    <row r="2405" spans="1:11" ht="20.100000000000001" customHeight="1" x14ac:dyDescent="0.25">
      <c r="A2405" s="204"/>
      <c r="B2405" s="204"/>
      <c r="C2405" s="286"/>
      <c r="D2405" s="118" t="s">
        <v>133</v>
      </c>
      <c r="E2405" s="45"/>
      <c r="F2405" s="68"/>
      <c r="G2405" s="130" t="s">
        <v>131</v>
      </c>
      <c r="H2405" s="167" t="s">
        <v>485</v>
      </c>
      <c r="I2405" s="13">
        <f>I2399-I2406-I2407</f>
        <v>1512</v>
      </c>
    </row>
    <row r="2406" spans="1:11" ht="20.100000000000001" customHeight="1" x14ac:dyDescent="0.25">
      <c r="A2406" s="204"/>
      <c r="B2406" s="204"/>
      <c r="C2406" s="286"/>
      <c r="D2406" s="118" t="s">
        <v>209</v>
      </c>
      <c r="E2406" s="45"/>
      <c r="F2406" s="68"/>
      <c r="G2406" s="130" t="s">
        <v>131</v>
      </c>
      <c r="H2406" s="167" t="s">
        <v>485</v>
      </c>
      <c r="I2406" s="13">
        <v>127</v>
      </c>
    </row>
    <row r="2407" spans="1:11" ht="20.100000000000001" customHeight="1" x14ac:dyDescent="0.25">
      <c r="A2407" s="204"/>
      <c r="B2407" s="204"/>
      <c r="C2407" s="287"/>
      <c r="D2407" s="118" t="s">
        <v>221</v>
      </c>
      <c r="E2407" s="45"/>
      <c r="F2407" s="63"/>
      <c r="G2407" s="130" t="s">
        <v>131</v>
      </c>
      <c r="H2407" s="167" t="s">
        <v>485</v>
      </c>
      <c r="I2407" s="13">
        <v>106</v>
      </c>
    </row>
    <row r="2408" spans="1:11" ht="20.100000000000001" customHeight="1" x14ac:dyDescent="0.25">
      <c r="A2408" s="204"/>
      <c r="B2408" s="204"/>
      <c r="C2408" s="212" t="s">
        <v>134</v>
      </c>
      <c r="D2408" s="230" t="s">
        <v>6</v>
      </c>
      <c r="E2408" s="216"/>
      <c r="F2408" s="217"/>
      <c r="G2408" s="130" t="s">
        <v>131</v>
      </c>
      <c r="H2408" s="167" t="s">
        <v>485</v>
      </c>
      <c r="I2408" s="5">
        <v>648</v>
      </c>
    </row>
    <row r="2409" spans="1:11" ht="20.100000000000001" customHeight="1" x14ac:dyDescent="0.25">
      <c r="A2409" s="204"/>
      <c r="B2409" s="204"/>
      <c r="C2409" s="239"/>
      <c r="D2409" s="44"/>
      <c r="E2409" s="274" t="s">
        <v>210</v>
      </c>
      <c r="F2409" s="275"/>
      <c r="G2409" s="282" t="s">
        <v>5</v>
      </c>
      <c r="H2409" s="282" t="s">
        <v>486</v>
      </c>
      <c r="I2409" s="284">
        <f>(I2416+I2417)/I2408*100</f>
        <v>15.895061728395063</v>
      </c>
    </row>
    <row r="2410" spans="1:11" ht="20.100000000000001" customHeight="1" x14ac:dyDescent="0.25">
      <c r="A2410" s="204"/>
      <c r="B2410" s="204"/>
      <c r="C2410" s="239"/>
      <c r="D2410" s="44"/>
      <c r="E2410" s="276"/>
      <c r="F2410" s="277"/>
      <c r="G2410" s="283"/>
      <c r="H2410" s="283"/>
      <c r="I2410" s="285"/>
    </row>
    <row r="2411" spans="1:11" ht="20.100000000000001" customHeight="1" x14ac:dyDescent="0.25">
      <c r="A2411" s="204"/>
      <c r="B2411" s="204"/>
      <c r="C2411" s="239"/>
      <c r="D2411" s="44"/>
      <c r="E2411" s="274" t="s">
        <v>135</v>
      </c>
      <c r="F2411" s="275"/>
      <c r="G2411" s="282" t="s">
        <v>5</v>
      </c>
      <c r="H2411" s="282" t="s">
        <v>486</v>
      </c>
      <c r="I2411" s="284">
        <f>I2409/2</f>
        <v>7.9475308641975317</v>
      </c>
    </row>
    <row r="2412" spans="1:11" ht="20.100000000000001" customHeight="1" x14ac:dyDescent="0.25">
      <c r="A2412" s="204"/>
      <c r="B2412" s="204"/>
      <c r="C2412" s="239"/>
      <c r="D2412" s="44"/>
      <c r="E2412" s="276"/>
      <c r="F2412" s="277"/>
      <c r="G2412" s="283"/>
      <c r="H2412" s="283"/>
      <c r="I2412" s="285"/>
    </row>
    <row r="2413" spans="1:11" ht="20.100000000000001" customHeight="1" x14ac:dyDescent="0.25">
      <c r="A2413" s="205"/>
      <c r="B2413" s="205"/>
      <c r="C2413" s="240"/>
      <c r="D2413" s="40"/>
      <c r="E2413" s="77" t="s">
        <v>222</v>
      </c>
      <c r="F2413" s="116"/>
      <c r="G2413" s="3" t="s">
        <v>4</v>
      </c>
      <c r="H2413" s="14" t="s">
        <v>486</v>
      </c>
      <c r="I2413" s="31">
        <f>I2408/N535*1000</f>
        <v>2.3763857666227817</v>
      </c>
    </row>
    <row r="2414" spans="1:11" s="132" customFormat="1" ht="50.1" customHeight="1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K2414"/>
    </row>
    <row r="2415" spans="1:11" ht="20.100000000000001" customHeight="1" x14ac:dyDescent="0.25">
      <c r="A2415" s="203" t="s">
        <v>127</v>
      </c>
      <c r="B2415" s="203" t="s">
        <v>136</v>
      </c>
      <c r="C2415" s="212" t="s">
        <v>134</v>
      </c>
      <c r="D2415" s="118" t="s">
        <v>133</v>
      </c>
      <c r="E2415" s="45"/>
      <c r="F2415" s="68"/>
      <c r="G2415" s="130" t="s">
        <v>131</v>
      </c>
      <c r="H2415" s="167" t="s">
        <v>485</v>
      </c>
      <c r="I2415" s="13">
        <f>I2408-I2416-I2417</f>
        <v>545</v>
      </c>
    </row>
    <row r="2416" spans="1:11" ht="20.100000000000001" customHeight="1" x14ac:dyDescent="0.25">
      <c r="A2416" s="204"/>
      <c r="B2416" s="204"/>
      <c r="C2416" s="239"/>
      <c r="D2416" s="118" t="s">
        <v>209</v>
      </c>
      <c r="E2416" s="45"/>
      <c r="F2416" s="68"/>
      <c r="G2416" s="130" t="s">
        <v>131</v>
      </c>
      <c r="H2416" s="167" t="s">
        <v>485</v>
      </c>
      <c r="I2416" s="13">
        <v>67</v>
      </c>
    </row>
    <row r="2417" spans="1:9" ht="20.100000000000001" customHeight="1" x14ac:dyDescent="0.25">
      <c r="A2417" s="204"/>
      <c r="B2417" s="204"/>
      <c r="C2417" s="240"/>
      <c r="D2417" s="118" t="s">
        <v>221</v>
      </c>
      <c r="E2417" s="45"/>
      <c r="F2417" s="63"/>
      <c r="G2417" s="130" t="s">
        <v>131</v>
      </c>
      <c r="H2417" s="167" t="s">
        <v>485</v>
      </c>
      <c r="I2417" s="5">
        <v>36</v>
      </c>
    </row>
    <row r="2418" spans="1:9" ht="20.100000000000001" customHeight="1" x14ac:dyDescent="0.25">
      <c r="A2418" s="204"/>
      <c r="B2418" s="204"/>
      <c r="C2418" s="230" t="s">
        <v>137</v>
      </c>
      <c r="D2418" s="231"/>
      <c r="E2418" s="279" t="s">
        <v>138</v>
      </c>
      <c r="F2418" s="280"/>
      <c r="G2418" s="3" t="s">
        <v>4</v>
      </c>
      <c r="H2418" s="14" t="s">
        <v>486</v>
      </c>
      <c r="I2418" s="30">
        <f>I2408/Q535*1000</f>
        <v>11.469432546284825</v>
      </c>
    </row>
    <row r="2419" spans="1:9" ht="20.100000000000001" customHeight="1" x14ac:dyDescent="0.25">
      <c r="A2419" s="204"/>
      <c r="B2419" s="204"/>
      <c r="C2419" s="281"/>
      <c r="D2419" s="271"/>
      <c r="E2419" s="279" t="s">
        <v>21</v>
      </c>
      <c r="F2419" s="280"/>
      <c r="G2419" s="3" t="s">
        <v>4</v>
      </c>
      <c r="H2419" s="14" t="s">
        <v>486</v>
      </c>
      <c r="I2419" s="30">
        <f>I2408/R535*1000</f>
        <v>10.76447722515698</v>
      </c>
    </row>
    <row r="2420" spans="1:9" ht="20.100000000000001" customHeight="1" x14ac:dyDescent="0.25">
      <c r="A2420" s="204"/>
      <c r="B2420" s="204"/>
      <c r="C2420" s="212" t="s">
        <v>139</v>
      </c>
      <c r="D2420" s="215" t="s">
        <v>6</v>
      </c>
      <c r="E2420" s="216"/>
      <c r="F2420" s="217"/>
      <c r="G2420" s="130" t="s">
        <v>46</v>
      </c>
      <c r="H2420" s="167" t="s">
        <v>484</v>
      </c>
      <c r="I2420" s="5">
        <v>123849</v>
      </c>
    </row>
    <row r="2421" spans="1:9" ht="20.100000000000001" customHeight="1" x14ac:dyDescent="0.25">
      <c r="A2421" s="204"/>
      <c r="B2421" s="204"/>
      <c r="C2421" s="239"/>
      <c r="D2421" s="215" t="s">
        <v>138</v>
      </c>
      <c r="E2421" s="216"/>
      <c r="F2421" s="217"/>
      <c r="G2421" s="130" t="s">
        <v>46</v>
      </c>
      <c r="H2421" s="167" t="s">
        <v>484</v>
      </c>
      <c r="I2421" s="5">
        <v>64272</v>
      </c>
    </row>
    <row r="2422" spans="1:9" ht="20.100000000000001" customHeight="1" x14ac:dyDescent="0.25">
      <c r="A2422" s="204"/>
      <c r="B2422" s="204"/>
      <c r="C2422" s="240"/>
      <c r="D2422" s="215" t="s">
        <v>21</v>
      </c>
      <c r="E2422" s="216"/>
      <c r="F2422" s="217"/>
      <c r="G2422" s="130" t="s">
        <v>46</v>
      </c>
      <c r="H2422" s="167" t="s">
        <v>484</v>
      </c>
      <c r="I2422" s="5">
        <v>59577</v>
      </c>
    </row>
    <row r="2423" spans="1:9" ht="20.100000000000001" customHeight="1" x14ac:dyDescent="0.25">
      <c r="A2423" s="204"/>
      <c r="B2423" s="204"/>
      <c r="C2423" s="209" t="s">
        <v>268</v>
      </c>
      <c r="D2423" s="215" t="s">
        <v>6</v>
      </c>
      <c r="E2423" s="216"/>
      <c r="F2423" s="217"/>
      <c r="G2423" s="130" t="s">
        <v>46</v>
      </c>
      <c r="H2423" s="167" t="s">
        <v>484</v>
      </c>
      <c r="I2423" s="5">
        <v>117723</v>
      </c>
    </row>
    <row r="2424" spans="1:9" ht="20.100000000000001" customHeight="1" x14ac:dyDescent="0.25">
      <c r="A2424" s="204"/>
      <c r="B2424" s="204"/>
      <c r="C2424" s="210"/>
      <c r="D2424" s="215" t="s">
        <v>138</v>
      </c>
      <c r="E2424" s="216"/>
      <c r="F2424" s="217"/>
      <c r="G2424" s="130" t="s">
        <v>46</v>
      </c>
      <c r="H2424" s="167" t="s">
        <v>484</v>
      </c>
      <c r="I2424" s="5">
        <v>56986</v>
      </c>
    </row>
    <row r="2425" spans="1:9" ht="20.100000000000001" customHeight="1" x14ac:dyDescent="0.25">
      <c r="A2425" s="204"/>
      <c r="B2425" s="204"/>
      <c r="C2425" s="211"/>
      <c r="D2425" s="215" t="s">
        <v>21</v>
      </c>
      <c r="E2425" s="216"/>
      <c r="F2425" s="217"/>
      <c r="G2425" s="130" t="s">
        <v>46</v>
      </c>
      <c r="H2425" s="167" t="s">
        <v>484</v>
      </c>
      <c r="I2425" s="5">
        <v>60737</v>
      </c>
    </row>
    <row r="2426" spans="1:9" ht="20.100000000000001" customHeight="1" x14ac:dyDescent="0.25">
      <c r="A2426" s="204"/>
      <c r="B2426" s="204"/>
      <c r="C2426" s="212" t="s">
        <v>128</v>
      </c>
      <c r="D2426" s="215" t="s">
        <v>6</v>
      </c>
      <c r="E2426" s="216"/>
      <c r="F2426" s="217"/>
      <c r="G2426" s="130" t="s">
        <v>46</v>
      </c>
      <c r="H2426" s="167" t="s">
        <v>484</v>
      </c>
      <c r="I2426" s="5">
        <v>21667</v>
      </c>
    </row>
    <row r="2427" spans="1:9" ht="20.100000000000001" customHeight="1" x14ac:dyDescent="0.25">
      <c r="A2427" s="204"/>
      <c r="B2427" s="204"/>
      <c r="C2427" s="213"/>
      <c r="D2427" s="215" t="s">
        <v>138</v>
      </c>
      <c r="E2427" s="216"/>
      <c r="F2427" s="217"/>
      <c r="G2427" s="130" t="s">
        <v>46</v>
      </c>
      <c r="H2427" s="167" t="s">
        <v>484</v>
      </c>
      <c r="I2427" s="5">
        <v>8670</v>
      </c>
    </row>
    <row r="2428" spans="1:9" ht="20.100000000000001" customHeight="1" x14ac:dyDescent="0.25">
      <c r="A2428" s="204"/>
      <c r="B2428" s="204"/>
      <c r="C2428" s="214"/>
      <c r="D2428" s="215" t="s">
        <v>21</v>
      </c>
      <c r="E2428" s="216"/>
      <c r="F2428" s="217"/>
      <c r="G2428" s="130" t="s">
        <v>46</v>
      </c>
      <c r="H2428" s="167" t="s">
        <v>484</v>
      </c>
      <c r="I2428" s="5">
        <v>12997</v>
      </c>
    </row>
    <row r="2429" spans="1:9" ht="20.100000000000001" customHeight="1" x14ac:dyDescent="0.25">
      <c r="A2429" s="204"/>
      <c r="B2429" s="204"/>
      <c r="C2429" s="212" t="s">
        <v>129</v>
      </c>
      <c r="D2429" s="215" t="s">
        <v>6</v>
      </c>
      <c r="E2429" s="216"/>
      <c r="F2429" s="217"/>
      <c r="G2429" s="130" t="s">
        <v>46</v>
      </c>
      <c r="H2429" s="167" t="s">
        <v>484</v>
      </c>
      <c r="I2429" s="5">
        <v>11580</v>
      </c>
    </row>
    <row r="2430" spans="1:9" ht="20.100000000000001" customHeight="1" x14ac:dyDescent="0.25">
      <c r="A2430" s="204"/>
      <c r="B2430" s="204"/>
      <c r="C2430" s="213"/>
      <c r="D2430" s="215" t="s">
        <v>138</v>
      </c>
      <c r="E2430" s="216"/>
      <c r="F2430" s="217"/>
      <c r="G2430" s="130" t="s">
        <v>46</v>
      </c>
      <c r="H2430" s="167" t="s">
        <v>484</v>
      </c>
      <c r="I2430" s="5">
        <v>2003</v>
      </c>
    </row>
    <row r="2431" spans="1:9" ht="20.100000000000001" customHeight="1" x14ac:dyDescent="0.25">
      <c r="A2431" s="204"/>
      <c r="B2431" s="205"/>
      <c r="C2431" s="214"/>
      <c r="D2431" s="215" t="s">
        <v>21</v>
      </c>
      <c r="E2431" s="216"/>
      <c r="F2431" s="217"/>
      <c r="G2431" s="130" t="s">
        <v>46</v>
      </c>
      <c r="H2431" s="167" t="s">
        <v>484</v>
      </c>
      <c r="I2431" s="5">
        <v>9577</v>
      </c>
    </row>
    <row r="2432" spans="1:9" ht="20.100000000000001" customHeight="1" x14ac:dyDescent="0.25">
      <c r="A2432" s="204"/>
      <c r="B2432" s="203" t="s">
        <v>52</v>
      </c>
      <c r="C2432" s="212" t="s">
        <v>130</v>
      </c>
      <c r="D2432" s="230" t="s">
        <v>6</v>
      </c>
      <c r="E2432" s="216"/>
      <c r="F2432" s="217"/>
      <c r="G2432" s="130" t="s">
        <v>131</v>
      </c>
      <c r="H2432" s="167" t="s">
        <v>485</v>
      </c>
      <c r="I2432" s="5">
        <v>1072</v>
      </c>
    </row>
    <row r="2433" spans="1:9" ht="20.100000000000001" customHeight="1" x14ac:dyDescent="0.25">
      <c r="A2433" s="204"/>
      <c r="B2433" s="204"/>
      <c r="C2433" s="286"/>
      <c r="D2433" s="44"/>
      <c r="E2433" s="274" t="s">
        <v>141</v>
      </c>
      <c r="F2433" s="275"/>
      <c r="G2433" s="282" t="s">
        <v>5</v>
      </c>
      <c r="H2433" s="282" t="s">
        <v>486</v>
      </c>
      <c r="I2433" s="284">
        <f>(I2439+I2440)/I2432*100</f>
        <v>14.738805970149254</v>
      </c>
    </row>
    <row r="2434" spans="1:9" ht="20.100000000000001" customHeight="1" x14ac:dyDescent="0.25">
      <c r="A2434" s="204"/>
      <c r="B2434" s="204"/>
      <c r="C2434" s="286"/>
      <c r="D2434" s="44"/>
      <c r="E2434" s="276"/>
      <c r="F2434" s="277"/>
      <c r="G2434" s="283"/>
      <c r="H2434" s="283"/>
      <c r="I2434" s="285"/>
    </row>
    <row r="2435" spans="1:9" ht="20.100000000000001" customHeight="1" x14ac:dyDescent="0.25">
      <c r="A2435" s="204"/>
      <c r="B2435" s="204"/>
      <c r="C2435" s="286"/>
      <c r="D2435" s="44"/>
      <c r="E2435" s="274" t="s">
        <v>132</v>
      </c>
      <c r="F2435" s="275"/>
      <c r="G2435" s="282" t="s">
        <v>5</v>
      </c>
      <c r="H2435" s="282" t="s">
        <v>486</v>
      </c>
      <c r="I2435" s="284">
        <f>I2433/2</f>
        <v>7.3694029850746272</v>
      </c>
    </row>
    <row r="2436" spans="1:9" ht="20.100000000000001" customHeight="1" x14ac:dyDescent="0.25">
      <c r="A2436" s="204"/>
      <c r="B2436" s="204"/>
      <c r="C2436" s="286"/>
      <c r="D2436" s="44"/>
      <c r="E2436" s="276"/>
      <c r="F2436" s="277"/>
      <c r="G2436" s="283"/>
      <c r="H2436" s="283"/>
      <c r="I2436" s="285"/>
    </row>
    <row r="2437" spans="1:9" ht="20.100000000000001" customHeight="1" x14ac:dyDescent="0.25">
      <c r="A2437" s="204"/>
      <c r="B2437" s="204"/>
      <c r="C2437" s="286"/>
      <c r="D2437" s="40"/>
      <c r="E2437" s="77" t="s">
        <v>220</v>
      </c>
      <c r="F2437" s="116"/>
      <c r="G2437" s="3" t="s">
        <v>4</v>
      </c>
      <c r="H2437" s="14" t="s">
        <v>486</v>
      </c>
      <c r="I2437" s="31">
        <f>I2432/N536*1000</f>
        <v>6.4257605864705374</v>
      </c>
    </row>
    <row r="2438" spans="1:9" ht="20.100000000000001" customHeight="1" x14ac:dyDescent="0.25">
      <c r="A2438" s="204"/>
      <c r="B2438" s="204"/>
      <c r="C2438" s="286"/>
      <c r="D2438" s="118" t="s">
        <v>133</v>
      </c>
      <c r="E2438" s="45"/>
      <c r="F2438" s="68"/>
      <c r="G2438" s="130" t="s">
        <v>131</v>
      </c>
      <c r="H2438" s="167" t="s">
        <v>485</v>
      </c>
      <c r="I2438" s="13">
        <f>I2432-I2439-I2440</f>
        <v>914</v>
      </c>
    </row>
    <row r="2439" spans="1:9" ht="20.100000000000001" customHeight="1" x14ac:dyDescent="0.25">
      <c r="A2439" s="204"/>
      <c r="B2439" s="204"/>
      <c r="C2439" s="286"/>
      <c r="D2439" s="118" t="s">
        <v>209</v>
      </c>
      <c r="E2439" s="45"/>
      <c r="F2439" s="68"/>
      <c r="G2439" s="130" t="s">
        <v>131</v>
      </c>
      <c r="H2439" s="167" t="s">
        <v>485</v>
      </c>
      <c r="I2439" s="13">
        <v>64</v>
      </c>
    </row>
    <row r="2440" spans="1:9" ht="20.100000000000001" customHeight="1" x14ac:dyDescent="0.25">
      <c r="A2440" s="204"/>
      <c r="B2440" s="204"/>
      <c r="C2440" s="287"/>
      <c r="D2440" s="118" t="s">
        <v>221</v>
      </c>
      <c r="E2440" s="45"/>
      <c r="F2440" s="63"/>
      <c r="G2440" s="130" t="s">
        <v>131</v>
      </c>
      <c r="H2440" s="167" t="s">
        <v>485</v>
      </c>
      <c r="I2440" s="13">
        <v>94</v>
      </c>
    </row>
    <row r="2441" spans="1:9" ht="20.100000000000001" customHeight="1" x14ac:dyDescent="0.25">
      <c r="A2441" s="204"/>
      <c r="B2441" s="204"/>
      <c r="C2441" s="212" t="s">
        <v>134</v>
      </c>
      <c r="D2441" s="230" t="s">
        <v>6</v>
      </c>
      <c r="E2441" s="216"/>
      <c r="F2441" s="217"/>
      <c r="G2441" s="130" t="s">
        <v>131</v>
      </c>
      <c r="H2441" s="167" t="s">
        <v>485</v>
      </c>
      <c r="I2441" s="5">
        <v>366</v>
      </c>
    </row>
    <row r="2442" spans="1:9" ht="20.100000000000001" customHeight="1" x14ac:dyDescent="0.25">
      <c r="A2442" s="204"/>
      <c r="B2442" s="204"/>
      <c r="C2442" s="239"/>
      <c r="D2442" s="44"/>
      <c r="E2442" s="274" t="s">
        <v>210</v>
      </c>
      <c r="F2442" s="275"/>
      <c r="G2442" s="282" t="s">
        <v>5</v>
      </c>
      <c r="H2442" s="282" t="s">
        <v>486</v>
      </c>
      <c r="I2442" s="284">
        <f>(I2448+I2449)/I2441*100</f>
        <v>14.207650273224044</v>
      </c>
    </row>
    <row r="2443" spans="1:9" ht="20.100000000000001" customHeight="1" x14ac:dyDescent="0.25">
      <c r="A2443" s="204"/>
      <c r="B2443" s="204"/>
      <c r="C2443" s="239"/>
      <c r="D2443" s="44"/>
      <c r="E2443" s="276"/>
      <c r="F2443" s="277"/>
      <c r="G2443" s="283"/>
      <c r="H2443" s="283"/>
      <c r="I2443" s="285"/>
    </row>
    <row r="2444" spans="1:9" ht="20.100000000000001" customHeight="1" x14ac:dyDescent="0.25">
      <c r="A2444" s="204"/>
      <c r="B2444" s="204"/>
      <c r="C2444" s="239"/>
      <c r="D2444" s="44"/>
      <c r="E2444" s="274" t="s">
        <v>135</v>
      </c>
      <c r="F2444" s="275"/>
      <c r="G2444" s="282" t="s">
        <v>5</v>
      </c>
      <c r="H2444" s="282" t="s">
        <v>486</v>
      </c>
      <c r="I2444" s="284">
        <f>I2442/2</f>
        <v>7.1038251366120218</v>
      </c>
    </row>
    <row r="2445" spans="1:9" ht="20.100000000000001" customHeight="1" x14ac:dyDescent="0.25">
      <c r="A2445" s="204"/>
      <c r="B2445" s="204"/>
      <c r="C2445" s="239"/>
      <c r="D2445" s="44"/>
      <c r="E2445" s="276"/>
      <c r="F2445" s="277"/>
      <c r="G2445" s="288"/>
      <c r="H2445" s="288"/>
      <c r="I2445" s="289"/>
    </row>
    <row r="2446" spans="1:9" ht="20.100000000000001" customHeight="1" x14ac:dyDescent="0.25">
      <c r="A2446" s="204"/>
      <c r="B2446" s="204"/>
      <c r="C2446" s="239"/>
      <c r="D2446" s="40"/>
      <c r="E2446" s="77" t="s">
        <v>222</v>
      </c>
      <c r="F2446" s="116"/>
      <c r="G2446" s="3" t="s">
        <v>4</v>
      </c>
      <c r="H2446" s="14" t="s">
        <v>486</v>
      </c>
      <c r="I2446" s="31">
        <f>I2441/N536*1000</f>
        <v>2.1938697524703512</v>
      </c>
    </row>
    <row r="2447" spans="1:9" ht="20.100000000000001" customHeight="1" x14ac:dyDescent="0.25">
      <c r="A2447" s="204"/>
      <c r="B2447" s="204"/>
      <c r="C2447" s="239"/>
      <c r="D2447" s="118" t="s">
        <v>133</v>
      </c>
      <c r="E2447" s="45"/>
      <c r="F2447" s="68"/>
      <c r="G2447" s="130" t="s">
        <v>131</v>
      </c>
      <c r="H2447" s="167" t="s">
        <v>485</v>
      </c>
      <c r="I2447" s="13">
        <f>I2441-I2448-I2449</f>
        <v>314</v>
      </c>
    </row>
    <row r="2448" spans="1:9" ht="20.100000000000001" customHeight="1" x14ac:dyDescent="0.25">
      <c r="A2448" s="204"/>
      <c r="B2448" s="204"/>
      <c r="C2448" s="239"/>
      <c r="D2448" s="118" t="s">
        <v>209</v>
      </c>
      <c r="E2448" s="45"/>
      <c r="F2448" s="68"/>
      <c r="G2448" s="130" t="s">
        <v>131</v>
      </c>
      <c r="H2448" s="167" t="s">
        <v>485</v>
      </c>
      <c r="I2448" s="13">
        <v>27</v>
      </c>
    </row>
    <row r="2449" spans="1:11" ht="20.100000000000001" customHeight="1" x14ac:dyDescent="0.25">
      <c r="A2449" s="205"/>
      <c r="B2449" s="205"/>
      <c r="C2449" s="240"/>
      <c r="D2449" s="118" t="s">
        <v>221</v>
      </c>
      <c r="E2449" s="45"/>
      <c r="F2449" s="63"/>
      <c r="G2449" s="130" t="s">
        <v>131</v>
      </c>
      <c r="H2449" s="167" t="s">
        <v>485</v>
      </c>
      <c r="I2449" s="5">
        <v>25</v>
      </c>
    </row>
    <row r="2450" spans="1:11" s="132" customFormat="1" ht="50.1" customHeight="1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K2450"/>
    </row>
    <row r="2451" spans="1:11" ht="20.100000000000001" customHeight="1" x14ac:dyDescent="0.25">
      <c r="A2451" s="203" t="s">
        <v>127</v>
      </c>
      <c r="B2451" s="203" t="s">
        <v>52</v>
      </c>
      <c r="C2451" s="230" t="s">
        <v>137</v>
      </c>
      <c r="D2451" s="234"/>
      <c r="E2451" s="237" t="s">
        <v>138</v>
      </c>
      <c r="F2451" s="238"/>
      <c r="G2451" s="3" t="s">
        <v>4</v>
      </c>
      <c r="H2451" s="14" t="s">
        <v>486</v>
      </c>
      <c r="I2451" s="30">
        <f>I2441/Q536*1000</f>
        <v>10.246647442537586</v>
      </c>
    </row>
    <row r="2452" spans="1:11" ht="20.100000000000001" customHeight="1" x14ac:dyDescent="0.25">
      <c r="A2452" s="204"/>
      <c r="B2452" s="204"/>
      <c r="C2452" s="235"/>
      <c r="D2452" s="236"/>
      <c r="E2452" s="237" t="s">
        <v>21</v>
      </c>
      <c r="F2452" s="238"/>
      <c r="G2452" s="3" t="s">
        <v>4</v>
      </c>
      <c r="H2452" s="14" t="s">
        <v>486</v>
      </c>
      <c r="I2452" s="30">
        <f>I2441/R536*1000</f>
        <v>9.9560681691443502</v>
      </c>
    </row>
    <row r="2453" spans="1:11" ht="20.100000000000001" customHeight="1" x14ac:dyDescent="0.25">
      <c r="A2453" s="204"/>
      <c r="B2453" s="204"/>
      <c r="C2453" s="212" t="s">
        <v>139</v>
      </c>
      <c r="D2453" s="215" t="s">
        <v>6</v>
      </c>
      <c r="E2453" s="216"/>
      <c r="F2453" s="217"/>
      <c r="G2453" s="130" t="s">
        <v>46</v>
      </c>
      <c r="H2453" s="167" t="s">
        <v>484</v>
      </c>
      <c r="I2453" s="5">
        <v>74817</v>
      </c>
    </row>
    <row r="2454" spans="1:11" ht="20.100000000000001" customHeight="1" x14ac:dyDescent="0.25">
      <c r="A2454" s="204"/>
      <c r="B2454" s="204"/>
      <c r="C2454" s="239"/>
      <c r="D2454" s="215" t="s">
        <v>138</v>
      </c>
      <c r="E2454" s="216"/>
      <c r="F2454" s="217"/>
      <c r="G2454" s="130" t="s">
        <v>46</v>
      </c>
      <c r="H2454" s="167" t="s">
        <v>484</v>
      </c>
      <c r="I2454" s="5">
        <v>40100</v>
      </c>
    </row>
    <row r="2455" spans="1:11" ht="20.100000000000001" customHeight="1" x14ac:dyDescent="0.25">
      <c r="A2455" s="204"/>
      <c r="B2455" s="204"/>
      <c r="C2455" s="240"/>
      <c r="D2455" s="215" t="s">
        <v>21</v>
      </c>
      <c r="E2455" s="216"/>
      <c r="F2455" s="217"/>
      <c r="G2455" s="130" t="s">
        <v>46</v>
      </c>
      <c r="H2455" s="167" t="s">
        <v>484</v>
      </c>
      <c r="I2455" s="5">
        <v>34717</v>
      </c>
    </row>
    <row r="2456" spans="1:11" ht="20.100000000000001" customHeight="1" x14ac:dyDescent="0.25">
      <c r="A2456" s="204"/>
      <c r="B2456" s="204"/>
      <c r="C2456" s="212" t="s">
        <v>140</v>
      </c>
      <c r="D2456" s="215" t="s">
        <v>6</v>
      </c>
      <c r="E2456" s="216"/>
      <c r="F2456" s="217"/>
      <c r="G2456" s="130" t="s">
        <v>46</v>
      </c>
      <c r="H2456" s="167" t="s">
        <v>484</v>
      </c>
      <c r="I2456" s="5">
        <v>72516</v>
      </c>
    </row>
    <row r="2457" spans="1:11" ht="20.100000000000001" customHeight="1" x14ac:dyDescent="0.25">
      <c r="A2457" s="204"/>
      <c r="B2457" s="204"/>
      <c r="C2457" s="239"/>
      <c r="D2457" s="215" t="s">
        <v>138</v>
      </c>
      <c r="E2457" s="216"/>
      <c r="F2457" s="217"/>
      <c r="G2457" s="130" t="s">
        <v>46</v>
      </c>
      <c r="H2457" s="167" t="s">
        <v>484</v>
      </c>
      <c r="I2457" s="5">
        <v>35736</v>
      </c>
    </row>
    <row r="2458" spans="1:11" ht="20.100000000000001" customHeight="1" x14ac:dyDescent="0.25">
      <c r="A2458" s="204"/>
      <c r="B2458" s="204"/>
      <c r="C2458" s="240"/>
      <c r="D2458" s="215" t="s">
        <v>21</v>
      </c>
      <c r="E2458" s="216"/>
      <c r="F2458" s="217"/>
      <c r="G2458" s="130" t="s">
        <v>46</v>
      </c>
      <c r="H2458" s="167" t="s">
        <v>484</v>
      </c>
      <c r="I2458" s="5">
        <v>36780</v>
      </c>
    </row>
    <row r="2459" spans="1:11" ht="20.100000000000001" customHeight="1" x14ac:dyDescent="0.25">
      <c r="A2459" s="204"/>
      <c r="B2459" s="204"/>
      <c r="C2459" s="209" t="s">
        <v>269</v>
      </c>
      <c r="D2459" s="215" t="s">
        <v>6</v>
      </c>
      <c r="E2459" s="216"/>
      <c r="F2459" s="217"/>
      <c r="G2459" s="130" t="s">
        <v>46</v>
      </c>
      <c r="H2459" s="167" t="s">
        <v>484</v>
      </c>
      <c r="I2459" s="5">
        <v>10573</v>
      </c>
    </row>
    <row r="2460" spans="1:11" ht="20.100000000000001" customHeight="1" x14ac:dyDescent="0.25">
      <c r="A2460" s="204"/>
      <c r="B2460" s="204"/>
      <c r="C2460" s="210"/>
      <c r="D2460" s="215" t="s">
        <v>138</v>
      </c>
      <c r="E2460" s="216"/>
      <c r="F2460" s="217"/>
      <c r="G2460" s="130" t="s">
        <v>46</v>
      </c>
      <c r="H2460" s="167" t="s">
        <v>484</v>
      </c>
      <c r="I2460" s="5">
        <v>4881</v>
      </c>
    </row>
    <row r="2461" spans="1:11" ht="20.100000000000001" customHeight="1" x14ac:dyDescent="0.25">
      <c r="A2461" s="204"/>
      <c r="B2461" s="204"/>
      <c r="C2461" s="211"/>
      <c r="D2461" s="215" t="s">
        <v>21</v>
      </c>
      <c r="E2461" s="216"/>
      <c r="F2461" s="217"/>
      <c r="G2461" s="130" t="s">
        <v>46</v>
      </c>
      <c r="H2461" s="167" t="s">
        <v>484</v>
      </c>
      <c r="I2461" s="5">
        <v>5692</v>
      </c>
    </row>
    <row r="2462" spans="1:11" ht="20.100000000000001" customHeight="1" x14ac:dyDescent="0.25">
      <c r="A2462" s="204"/>
      <c r="B2462" s="204"/>
      <c r="C2462" s="212" t="s">
        <v>129</v>
      </c>
      <c r="D2462" s="215" t="s">
        <v>6</v>
      </c>
      <c r="E2462" s="216"/>
      <c r="F2462" s="217"/>
      <c r="G2462" s="130" t="s">
        <v>46</v>
      </c>
      <c r="H2462" s="167" t="s">
        <v>484</v>
      </c>
      <c r="I2462" s="5">
        <v>8973</v>
      </c>
    </row>
    <row r="2463" spans="1:11" ht="20.100000000000001" customHeight="1" x14ac:dyDescent="0.25">
      <c r="A2463" s="204"/>
      <c r="B2463" s="204"/>
      <c r="C2463" s="213"/>
      <c r="D2463" s="215" t="s">
        <v>138</v>
      </c>
      <c r="E2463" s="216"/>
      <c r="F2463" s="217"/>
      <c r="G2463" s="130" t="s">
        <v>46</v>
      </c>
      <c r="H2463" s="167" t="s">
        <v>484</v>
      </c>
      <c r="I2463" s="5">
        <v>1747</v>
      </c>
    </row>
    <row r="2464" spans="1:11" ht="20.100000000000001" customHeight="1" x14ac:dyDescent="0.25">
      <c r="A2464" s="204"/>
      <c r="B2464" s="205"/>
      <c r="C2464" s="214"/>
      <c r="D2464" s="215" t="s">
        <v>21</v>
      </c>
      <c r="E2464" s="216"/>
      <c r="F2464" s="217"/>
      <c r="G2464" s="130" t="s">
        <v>46</v>
      </c>
      <c r="H2464" s="167" t="s">
        <v>484</v>
      </c>
      <c r="I2464" s="5">
        <v>7226</v>
      </c>
    </row>
    <row r="2465" spans="1:9" ht="20.100000000000001" customHeight="1" x14ac:dyDescent="0.25">
      <c r="A2465" s="204"/>
      <c r="B2465" s="203" t="s">
        <v>102</v>
      </c>
      <c r="C2465" s="212" t="s">
        <v>130</v>
      </c>
      <c r="D2465" s="230" t="s">
        <v>6</v>
      </c>
      <c r="E2465" s="216"/>
      <c r="F2465" s="217"/>
      <c r="G2465" s="130" t="s">
        <v>131</v>
      </c>
      <c r="H2465" s="167" t="s">
        <v>485</v>
      </c>
      <c r="I2465" s="5">
        <v>303</v>
      </c>
    </row>
    <row r="2466" spans="1:9" ht="20.100000000000001" customHeight="1" x14ac:dyDescent="0.25">
      <c r="A2466" s="204"/>
      <c r="B2466" s="204"/>
      <c r="C2466" s="272"/>
      <c r="D2466" s="16"/>
      <c r="E2466" s="274" t="s">
        <v>141</v>
      </c>
      <c r="F2466" s="275"/>
      <c r="G2466" s="282" t="s">
        <v>5</v>
      </c>
      <c r="H2466" s="282" t="s">
        <v>486</v>
      </c>
      <c r="I2466" s="284">
        <f>(I2472+I2473)/I2465*100</f>
        <v>15.181518151815181</v>
      </c>
    </row>
    <row r="2467" spans="1:9" ht="20.100000000000001" customHeight="1" x14ac:dyDescent="0.25">
      <c r="A2467" s="204"/>
      <c r="B2467" s="204"/>
      <c r="C2467" s="272"/>
      <c r="D2467" s="16"/>
      <c r="E2467" s="276"/>
      <c r="F2467" s="277"/>
      <c r="G2467" s="283"/>
      <c r="H2467" s="283"/>
      <c r="I2467" s="285"/>
    </row>
    <row r="2468" spans="1:9" ht="20.100000000000001" customHeight="1" x14ac:dyDescent="0.25">
      <c r="A2468" s="204"/>
      <c r="B2468" s="204"/>
      <c r="C2468" s="272"/>
      <c r="D2468" s="16"/>
      <c r="E2468" s="274" t="s">
        <v>132</v>
      </c>
      <c r="F2468" s="275"/>
      <c r="G2468" s="282" t="s">
        <v>5</v>
      </c>
      <c r="H2468" s="282" t="s">
        <v>486</v>
      </c>
      <c r="I2468" s="284">
        <f>I2466/2</f>
        <v>7.5907590759075907</v>
      </c>
    </row>
    <row r="2469" spans="1:9" ht="20.100000000000001" customHeight="1" x14ac:dyDescent="0.25">
      <c r="A2469" s="204"/>
      <c r="B2469" s="204"/>
      <c r="C2469" s="272"/>
      <c r="D2469" s="16"/>
      <c r="E2469" s="276"/>
      <c r="F2469" s="277"/>
      <c r="G2469" s="283"/>
      <c r="H2469" s="283"/>
      <c r="I2469" s="285"/>
    </row>
    <row r="2470" spans="1:9" ht="20.100000000000001" customHeight="1" x14ac:dyDescent="0.25">
      <c r="A2470" s="204"/>
      <c r="B2470" s="204"/>
      <c r="C2470" s="272"/>
      <c r="D2470" s="17"/>
      <c r="E2470" s="78" t="s">
        <v>220</v>
      </c>
      <c r="F2470" s="79"/>
      <c r="G2470" s="3" t="s">
        <v>4</v>
      </c>
      <c r="H2470" s="14" t="s">
        <v>486</v>
      </c>
      <c r="I2470" s="31">
        <f>I2465/N537*1000</f>
        <v>5.9606948242283559</v>
      </c>
    </row>
    <row r="2471" spans="1:9" ht="20.100000000000001" customHeight="1" x14ac:dyDescent="0.25">
      <c r="A2471" s="204"/>
      <c r="B2471" s="204"/>
      <c r="C2471" s="272"/>
      <c r="D2471" s="69" t="s">
        <v>133</v>
      </c>
      <c r="E2471" s="15"/>
      <c r="F2471" s="70"/>
      <c r="G2471" s="130" t="s">
        <v>131</v>
      </c>
      <c r="H2471" s="167" t="s">
        <v>485</v>
      </c>
      <c r="I2471" s="13">
        <f>I2465-I2472-I2473</f>
        <v>257</v>
      </c>
    </row>
    <row r="2472" spans="1:9" ht="20.100000000000001" customHeight="1" x14ac:dyDescent="0.25">
      <c r="A2472" s="204"/>
      <c r="B2472" s="204"/>
      <c r="C2472" s="272"/>
      <c r="D2472" s="69" t="s">
        <v>209</v>
      </c>
      <c r="E2472" s="15"/>
      <c r="F2472" s="70"/>
      <c r="G2472" s="130" t="s">
        <v>131</v>
      </c>
      <c r="H2472" s="167" t="s">
        <v>485</v>
      </c>
      <c r="I2472" s="13">
        <v>17</v>
      </c>
    </row>
    <row r="2473" spans="1:9" ht="20.100000000000001" customHeight="1" x14ac:dyDescent="0.25">
      <c r="A2473" s="204"/>
      <c r="B2473" s="204"/>
      <c r="C2473" s="273"/>
      <c r="D2473" s="69" t="s">
        <v>221</v>
      </c>
      <c r="E2473" s="15"/>
      <c r="F2473" s="74"/>
      <c r="G2473" s="130" t="s">
        <v>131</v>
      </c>
      <c r="H2473" s="167" t="s">
        <v>485</v>
      </c>
      <c r="I2473" s="13">
        <v>29</v>
      </c>
    </row>
    <row r="2474" spans="1:9" ht="20.100000000000001" customHeight="1" x14ac:dyDescent="0.25">
      <c r="A2474" s="204"/>
      <c r="B2474" s="204"/>
      <c r="C2474" s="212" t="s">
        <v>134</v>
      </c>
      <c r="D2474" s="230" t="s">
        <v>6</v>
      </c>
      <c r="E2474" s="216"/>
      <c r="F2474" s="217"/>
      <c r="G2474" s="130" t="s">
        <v>131</v>
      </c>
      <c r="H2474" s="167" t="s">
        <v>485</v>
      </c>
      <c r="I2474" s="5">
        <v>99</v>
      </c>
    </row>
    <row r="2475" spans="1:9" ht="20.100000000000001" customHeight="1" x14ac:dyDescent="0.25">
      <c r="A2475" s="204"/>
      <c r="B2475" s="204"/>
      <c r="C2475" s="239"/>
      <c r="D2475" s="16"/>
      <c r="E2475" s="274" t="s">
        <v>210</v>
      </c>
      <c r="F2475" s="275"/>
      <c r="G2475" s="282" t="s">
        <v>5</v>
      </c>
      <c r="H2475" s="282" t="s">
        <v>486</v>
      </c>
      <c r="I2475" s="284">
        <f>(I2481+I2482)/I2474*100</f>
        <v>24.242424242424242</v>
      </c>
    </row>
    <row r="2476" spans="1:9" ht="20.100000000000001" customHeight="1" x14ac:dyDescent="0.25">
      <c r="A2476" s="204"/>
      <c r="B2476" s="204"/>
      <c r="C2476" s="239"/>
      <c r="D2476" s="16"/>
      <c r="E2476" s="276"/>
      <c r="F2476" s="277"/>
      <c r="G2476" s="283"/>
      <c r="H2476" s="283"/>
      <c r="I2476" s="285"/>
    </row>
    <row r="2477" spans="1:9" ht="20.100000000000001" customHeight="1" x14ac:dyDescent="0.25">
      <c r="A2477" s="204"/>
      <c r="B2477" s="204"/>
      <c r="C2477" s="239"/>
      <c r="D2477" s="16"/>
      <c r="E2477" s="274" t="s">
        <v>135</v>
      </c>
      <c r="F2477" s="275"/>
      <c r="G2477" s="282" t="s">
        <v>5</v>
      </c>
      <c r="H2477" s="282" t="s">
        <v>486</v>
      </c>
      <c r="I2477" s="284">
        <f>I2475/2</f>
        <v>12.121212121212121</v>
      </c>
    </row>
    <row r="2478" spans="1:9" ht="20.100000000000001" customHeight="1" x14ac:dyDescent="0.25">
      <c r="A2478" s="204"/>
      <c r="B2478" s="204"/>
      <c r="C2478" s="239"/>
      <c r="D2478" s="16"/>
      <c r="E2478" s="276"/>
      <c r="F2478" s="277"/>
      <c r="G2478" s="283"/>
      <c r="H2478" s="283"/>
      <c r="I2478" s="285"/>
    </row>
    <row r="2479" spans="1:9" ht="20.100000000000001" customHeight="1" x14ac:dyDescent="0.25">
      <c r="A2479" s="204"/>
      <c r="B2479" s="204"/>
      <c r="C2479" s="239"/>
      <c r="D2479" s="17"/>
      <c r="E2479" s="78" t="s">
        <v>222</v>
      </c>
      <c r="F2479" s="79"/>
      <c r="G2479" s="3" t="s">
        <v>4</v>
      </c>
      <c r="H2479" s="14" t="s">
        <v>486</v>
      </c>
      <c r="I2479" s="31">
        <f>I2474/N537*1000</f>
        <v>1.947553754450849</v>
      </c>
    </row>
    <row r="2480" spans="1:9" ht="20.100000000000001" customHeight="1" x14ac:dyDescent="0.25">
      <c r="A2480" s="204"/>
      <c r="B2480" s="204"/>
      <c r="C2480" s="239"/>
      <c r="D2480" s="69" t="s">
        <v>133</v>
      </c>
      <c r="E2480" s="15"/>
      <c r="F2480" s="70"/>
      <c r="G2480" s="130" t="s">
        <v>131</v>
      </c>
      <c r="H2480" s="167" t="s">
        <v>485</v>
      </c>
      <c r="I2480" s="13">
        <f>I2474-I2481-I2482</f>
        <v>75</v>
      </c>
    </row>
    <row r="2481" spans="1:11" ht="20.100000000000001" customHeight="1" x14ac:dyDescent="0.25">
      <c r="A2481" s="204"/>
      <c r="B2481" s="204"/>
      <c r="C2481" s="239"/>
      <c r="D2481" s="69" t="s">
        <v>209</v>
      </c>
      <c r="E2481" s="15"/>
      <c r="F2481" s="70"/>
      <c r="G2481" s="130" t="s">
        <v>131</v>
      </c>
      <c r="H2481" s="167" t="s">
        <v>485</v>
      </c>
      <c r="I2481" s="13">
        <v>10</v>
      </c>
    </row>
    <row r="2482" spans="1:11" ht="20.100000000000001" customHeight="1" x14ac:dyDescent="0.25">
      <c r="A2482" s="204"/>
      <c r="B2482" s="204"/>
      <c r="C2482" s="240"/>
      <c r="D2482" s="69" t="s">
        <v>221</v>
      </c>
      <c r="E2482" s="15"/>
      <c r="F2482" s="74"/>
      <c r="G2482" s="130" t="s">
        <v>131</v>
      </c>
      <c r="H2482" s="167" t="s">
        <v>485</v>
      </c>
      <c r="I2482" s="5">
        <v>14</v>
      </c>
    </row>
    <row r="2483" spans="1:11" ht="20.100000000000001" customHeight="1" x14ac:dyDescent="0.25">
      <c r="A2483" s="204"/>
      <c r="B2483" s="204"/>
      <c r="C2483" s="230" t="s">
        <v>137</v>
      </c>
      <c r="D2483" s="234"/>
      <c r="E2483" s="237" t="s">
        <v>138</v>
      </c>
      <c r="F2483" s="238"/>
      <c r="G2483" s="3" t="s">
        <v>4</v>
      </c>
      <c r="H2483" s="14" t="s">
        <v>486</v>
      </c>
      <c r="I2483" s="30">
        <f>I2474/Q537*1000</f>
        <v>8.1933294711578259</v>
      </c>
    </row>
    <row r="2484" spans="1:11" ht="20.100000000000001" customHeight="1" x14ac:dyDescent="0.25">
      <c r="A2484" s="204"/>
      <c r="B2484" s="204"/>
      <c r="C2484" s="235"/>
      <c r="D2484" s="236"/>
      <c r="E2484" s="237" t="s">
        <v>21</v>
      </c>
      <c r="F2484" s="238"/>
      <c r="G2484" s="3" t="s">
        <v>4</v>
      </c>
      <c r="H2484" s="14" t="s">
        <v>486</v>
      </c>
      <c r="I2484" s="30">
        <f>I2474/R537*1000</f>
        <v>8.9245470116289543</v>
      </c>
    </row>
    <row r="2485" spans="1:11" ht="20.100000000000001" customHeight="1" x14ac:dyDescent="0.25">
      <c r="A2485" s="205"/>
      <c r="B2485" s="205"/>
      <c r="C2485" s="94" t="s">
        <v>412</v>
      </c>
      <c r="D2485" s="215" t="s">
        <v>6</v>
      </c>
      <c r="E2485" s="216"/>
      <c r="F2485" s="217"/>
      <c r="G2485" s="130" t="s">
        <v>46</v>
      </c>
      <c r="H2485" s="167" t="s">
        <v>484</v>
      </c>
      <c r="I2485" s="5">
        <v>20387</v>
      </c>
    </row>
    <row r="2486" spans="1:11" s="132" customFormat="1" ht="50.1" customHeight="1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K2486"/>
    </row>
    <row r="2487" spans="1:11" ht="20.100000000000001" customHeight="1" x14ac:dyDescent="0.25">
      <c r="A2487" s="203" t="s">
        <v>127</v>
      </c>
      <c r="B2487" s="203" t="s">
        <v>102</v>
      </c>
      <c r="C2487" s="212" t="s">
        <v>139</v>
      </c>
      <c r="D2487" s="215" t="s">
        <v>138</v>
      </c>
      <c r="E2487" s="216"/>
      <c r="F2487" s="217"/>
      <c r="G2487" s="130" t="s">
        <v>46</v>
      </c>
      <c r="H2487" s="167" t="s">
        <v>484</v>
      </c>
      <c r="I2487" s="5">
        <v>11342</v>
      </c>
    </row>
    <row r="2488" spans="1:11" ht="20.100000000000001" customHeight="1" x14ac:dyDescent="0.25">
      <c r="A2488" s="204"/>
      <c r="B2488" s="204"/>
      <c r="C2488" s="240"/>
      <c r="D2488" s="215" t="s">
        <v>21</v>
      </c>
      <c r="E2488" s="216"/>
      <c r="F2488" s="217"/>
      <c r="G2488" s="130" t="s">
        <v>46</v>
      </c>
      <c r="H2488" s="167" t="s">
        <v>484</v>
      </c>
      <c r="I2488" s="5">
        <v>9045</v>
      </c>
    </row>
    <row r="2489" spans="1:11" ht="20.100000000000001" customHeight="1" x14ac:dyDescent="0.25">
      <c r="A2489" s="204"/>
      <c r="B2489" s="204"/>
      <c r="C2489" s="212" t="s">
        <v>140</v>
      </c>
      <c r="D2489" s="215" t="s">
        <v>6</v>
      </c>
      <c r="E2489" s="216"/>
      <c r="F2489" s="217"/>
      <c r="G2489" s="130" t="s">
        <v>46</v>
      </c>
      <c r="H2489" s="167" t="s">
        <v>484</v>
      </c>
      <c r="I2489" s="5">
        <v>23107</v>
      </c>
    </row>
    <row r="2490" spans="1:11" ht="20.100000000000001" customHeight="1" x14ac:dyDescent="0.25">
      <c r="A2490" s="204"/>
      <c r="B2490" s="204"/>
      <c r="C2490" s="239"/>
      <c r="D2490" s="215" t="s">
        <v>138</v>
      </c>
      <c r="E2490" s="216"/>
      <c r="F2490" s="217"/>
      <c r="G2490" s="130" t="s">
        <v>46</v>
      </c>
      <c r="H2490" s="167" t="s">
        <v>484</v>
      </c>
      <c r="I2490" s="5">
        <v>12046</v>
      </c>
    </row>
    <row r="2491" spans="1:11" ht="20.100000000000001" customHeight="1" x14ac:dyDescent="0.25">
      <c r="A2491" s="204"/>
      <c r="B2491" s="204"/>
      <c r="C2491" s="240"/>
      <c r="D2491" s="215" t="s">
        <v>21</v>
      </c>
      <c r="E2491" s="216"/>
      <c r="F2491" s="217"/>
      <c r="G2491" s="130" t="s">
        <v>46</v>
      </c>
      <c r="H2491" s="167" t="s">
        <v>484</v>
      </c>
      <c r="I2491" s="5">
        <v>11061</v>
      </c>
    </row>
    <row r="2492" spans="1:11" ht="20.100000000000001" customHeight="1" x14ac:dyDescent="0.25">
      <c r="A2492" s="204"/>
      <c r="B2492" s="204"/>
      <c r="C2492" s="212" t="s">
        <v>128</v>
      </c>
      <c r="D2492" s="215" t="s">
        <v>6</v>
      </c>
      <c r="E2492" s="216"/>
      <c r="F2492" s="217"/>
      <c r="G2492" s="130" t="s">
        <v>46</v>
      </c>
      <c r="H2492" s="167" t="s">
        <v>484</v>
      </c>
      <c r="I2492" s="5">
        <v>3296</v>
      </c>
    </row>
    <row r="2493" spans="1:11" ht="20.100000000000001" customHeight="1" x14ac:dyDescent="0.25">
      <c r="A2493" s="204"/>
      <c r="B2493" s="204"/>
      <c r="C2493" s="239"/>
      <c r="D2493" s="215" t="s">
        <v>138</v>
      </c>
      <c r="E2493" s="216"/>
      <c r="F2493" s="217"/>
      <c r="G2493" s="130" t="s">
        <v>46</v>
      </c>
      <c r="H2493" s="167" t="s">
        <v>484</v>
      </c>
      <c r="I2493" s="5">
        <v>1843</v>
      </c>
    </row>
    <row r="2494" spans="1:11" ht="20.100000000000001" customHeight="1" x14ac:dyDescent="0.25">
      <c r="A2494" s="204"/>
      <c r="B2494" s="204"/>
      <c r="C2494" s="240"/>
      <c r="D2494" s="215" t="s">
        <v>21</v>
      </c>
      <c r="E2494" s="216"/>
      <c r="F2494" s="217"/>
      <c r="G2494" s="130" t="s">
        <v>46</v>
      </c>
      <c r="H2494" s="167" t="s">
        <v>484</v>
      </c>
      <c r="I2494" s="5">
        <v>1453</v>
      </c>
    </row>
    <row r="2495" spans="1:11" ht="20.100000000000001" customHeight="1" x14ac:dyDescent="0.25">
      <c r="A2495" s="204"/>
      <c r="B2495" s="204"/>
      <c r="C2495" s="209" t="s">
        <v>270</v>
      </c>
      <c r="D2495" s="215" t="s">
        <v>6</v>
      </c>
      <c r="E2495" s="216"/>
      <c r="F2495" s="217"/>
      <c r="G2495" s="130" t="s">
        <v>46</v>
      </c>
      <c r="H2495" s="167" t="s">
        <v>484</v>
      </c>
      <c r="I2495" s="5">
        <v>3924</v>
      </c>
    </row>
    <row r="2496" spans="1:11" ht="20.100000000000001" customHeight="1" x14ac:dyDescent="0.25">
      <c r="A2496" s="204"/>
      <c r="B2496" s="204"/>
      <c r="C2496" s="210"/>
      <c r="D2496" s="215" t="s">
        <v>138</v>
      </c>
      <c r="E2496" s="216"/>
      <c r="F2496" s="217"/>
      <c r="G2496" s="130" t="s">
        <v>46</v>
      </c>
      <c r="H2496" s="167" t="s">
        <v>484</v>
      </c>
      <c r="I2496" s="5">
        <v>809</v>
      </c>
    </row>
    <row r="2497" spans="1:9" ht="20.100000000000001" customHeight="1" x14ac:dyDescent="0.25">
      <c r="A2497" s="204"/>
      <c r="B2497" s="205"/>
      <c r="C2497" s="211"/>
      <c r="D2497" s="215" t="s">
        <v>21</v>
      </c>
      <c r="E2497" s="216"/>
      <c r="F2497" s="217"/>
      <c r="G2497" s="130" t="s">
        <v>46</v>
      </c>
      <c r="H2497" s="167" t="s">
        <v>484</v>
      </c>
      <c r="I2497" s="5">
        <v>3115</v>
      </c>
    </row>
    <row r="2498" spans="1:9" ht="20.100000000000001" customHeight="1" x14ac:dyDescent="0.25">
      <c r="A2498" s="204"/>
      <c r="B2498" s="203" t="s">
        <v>78</v>
      </c>
      <c r="C2498" s="212" t="s">
        <v>130</v>
      </c>
      <c r="D2498" s="230" t="s">
        <v>6</v>
      </c>
      <c r="E2498" s="216"/>
      <c r="F2498" s="217"/>
      <c r="G2498" s="130" t="s">
        <v>131</v>
      </c>
      <c r="H2498" s="167" t="s">
        <v>485</v>
      </c>
      <c r="I2498" s="5">
        <v>500</v>
      </c>
    </row>
    <row r="2499" spans="1:9" ht="20.100000000000001" customHeight="1" x14ac:dyDescent="0.25">
      <c r="A2499" s="204"/>
      <c r="B2499" s="204"/>
      <c r="C2499" s="272"/>
      <c r="D2499" s="16"/>
      <c r="E2499" s="274" t="s">
        <v>141</v>
      </c>
      <c r="F2499" s="275"/>
      <c r="G2499" s="282" t="s">
        <v>5</v>
      </c>
      <c r="H2499" s="282" t="s">
        <v>486</v>
      </c>
      <c r="I2499" s="284">
        <f>(I2505+I2506)/I2498*100</f>
        <v>12.8</v>
      </c>
    </row>
    <row r="2500" spans="1:9" ht="20.100000000000001" customHeight="1" x14ac:dyDescent="0.25">
      <c r="A2500" s="204"/>
      <c r="B2500" s="204"/>
      <c r="C2500" s="272"/>
      <c r="D2500" s="16"/>
      <c r="E2500" s="276"/>
      <c r="F2500" s="277"/>
      <c r="G2500" s="283"/>
      <c r="H2500" s="283"/>
      <c r="I2500" s="285"/>
    </row>
    <row r="2501" spans="1:9" ht="20.100000000000001" customHeight="1" x14ac:dyDescent="0.25">
      <c r="A2501" s="204"/>
      <c r="B2501" s="204"/>
      <c r="C2501" s="272"/>
      <c r="D2501" s="16"/>
      <c r="E2501" s="274" t="s">
        <v>132</v>
      </c>
      <c r="F2501" s="275"/>
      <c r="G2501" s="282" t="s">
        <v>5</v>
      </c>
      <c r="H2501" s="282" t="s">
        <v>486</v>
      </c>
      <c r="I2501" s="284">
        <f>I2499/2</f>
        <v>6.4</v>
      </c>
    </row>
    <row r="2502" spans="1:9" ht="20.100000000000001" customHeight="1" x14ac:dyDescent="0.25">
      <c r="A2502" s="204"/>
      <c r="B2502" s="204"/>
      <c r="C2502" s="272"/>
      <c r="D2502" s="16"/>
      <c r="E2502" s="276"/>
      <c r="F2502" s="277"/>
      <c r="G2502" s="283"/>
      <c r="H2502" s="283"/>
      <c r="I2502" s="285"/>
    </row>
    <row r="2503" spans="1:9" ht="20.100000000000001" customHeight="1" x14ac:dyDescent="0.25">
      <c r="A2503" s="204"/>
      <c r="B2503" s="204"/>
      <c r="C2503" s="272"/>
      <c r="D2503" s="17"/>
      <c r="E2503" s="78" t="s">
        <v>220</v>
      </c>
      <c r="F2503" s="79"/>
      <c r="G2503" s="3" t="s">
        <v>4</v>
      </c>
      <c r="H2503" s="14" t="s">
        <v>486</v>
      </c>
      <c r="I2503" s="31">
        <f>I2498/N538*1000</f>
        <v>6.4343025537746836</v>
      </c>
    </row>
    <row r="2504" spans="1:9" ht="20.100000000000001" customHeight="1" x14ac:dyDescent="0.25">
      <c r="A2504" s="204"/>
      <c r="B2504" s="204"/>
      <c r="C2504" s="272"/>
      <c r="D2504" s="69" t="s">
        <v>133</v>
      </c>
      <c r="E2504" s="15"/>
      <c r="F2504" s="70"/>
      <c r="G2504" s="130" t="s">
        <v>131</v>
      </c>
      <c r="H2504" s="167" t="s">
        <v>485</v>
      </c>
      <c r="I2504" s="13">
        <f>I2498-I2505-I2506</f>
        <v>436</v>
      </c>
    </row>
    <row r="2505" spans="1:9" ht="20.100000000000001" customHeight="1" x14ac:dyDescent="0.25">
      <c r="A2505" s="204"/>
      <c r="B2505" s="204"/>
      <c r="C2505" s="272"/>
      <c r="D2505" s="69" t="s">
        <v>209</v>
      </c>
      <c r="E2505" s="15"/>
      <c r="F2505" s="70"/>
      <c r="G2505" s="130" t="s">
        <v>131</v>
      </c>
      <c r="H2505" s="167" t="s">
        <v>485</v>
      </c>
      <c r="I2505" s="13">
        <v>22</v>
      </c>
    </row>
    <row r="2506" spans="1:9" ht="20.100000000000001" customHeight="1" x14ac:dyDescent="0.25">
      <c r="A2506" s="204"/>
      <c r="B2506" s="204"/>
      <c r="C2506" s="273"/>
      <c r="D2506" s="69" t="s">
        <v>221</v>
      </c>
      <c r="E2506" s="15"/>
      <c r="F2506" s="74"/>
      <c r="G2506" s="130" t="s">
        <v>131</v>
      </c>
      <c r="H2506" s="167" t="s">
        <v>485</v>
      </c>
      <c r="I2506" s="13">
        <v>42</v>
      </c>
    </row>
    <row r="2507" spans="1:9" ht="20.100000000000001" customHeight="1" x14ac:dyDescent="0.25">
      <c r="A2507" s="204"/>
      <c r="B2507" s="204"/>
      <c r="C2507" s="212" t="s">
        <v>134</v>
      </c>
      <c r="D2507" s="230" t="s">
        <v>6</v>
      </c>
      <c r="E2507" s="216"/>
      <c r="F2507" s="217"/>
      <c r="G2507" s="130" t="s">
        <v>131</v>
      </c>
      <c r="H2507" s="167" t="s">
        <v>485</v>
      </c>
      <c r="I2507" s="5">
        <v>160</v>
      </c>
    </row>
    <row r="2508" spans="1:9" ht="20.100000000000001" customHeight="1" x14ac:dyDescent="0.25">
      <c r="A2508" s="204"/>
      <c r="B2508" s="204"/>
      <c r="C2508" s="272"/>
      <c r="D2508" s="16"/>
      <c r="E2508" s="274" t="s">
        <v>210</v>
      </c>
      <c r="F2508" s="275"/>
      <c r="G2508" s="282" t="s">
        <v>5</v>
      </c>
      <c r="H2508" s="282" t="s">
        <v>486</v>
      </c>
      <c r="I2508" s="284">
        <f>(I2514+I2515)/I2507*100</f>
        <v>13.125</v>
      </c>
    </row>
    <row r="2509" spans="1:9" ht="20.100000000000001" customHeight="1" x14ac:dyDescent="0.25">
      <c r="A2509" s="204"/>
      <c r="B2509" s="204"/>
      <c r="C2509" s="272"/>
      <c r="D2509" s="16"/>
      <c r="E2509" s="276"/>
      <c r="F2509" s="277"/>
      <c r="G2509" s="283"/>
      <c r="H2509" s="283"/>
      <c r="I2509" s="285"/>
    </row>
    <row r="2510" spans="1:9" ht="20.100000000000001" customHeight="1" x14ac:dyDescent="0.25">
      <c r="A2510" s="204"/>
      <c r="B2510" s="204"/>
      <c r="C2510" s="272"/>
      <c r="D2510" s="16"/>
      <c r="E2510" s="274" t="s">
        <v>135</v>
      </c>
      <c r="F2510" s="275"/>
      <c r="G2510" s="282" t="s">
        <v>5</v>
      </c>
      <c r="H2510" s="282" t="s">
        <v>486</v>
      </c>
      <c r="I2510" s="284">
        <f>I2508/2</f>
        <v>6.5625</v>
      </c>
    </row>
    <row r="2511" spans="1:9" ht="20.100000000000001" customHeight="1" x14ac:dyDescent="0.25">
      <c r="A2511" s="204"/>
      <c r="B2511" s="204"/>
      <c r="C2511" s="272"/>
      <c r="D2511" s="16"/>
      <c r="E2511" s="276"/>
      <c r="F2511" s="277"/>
      <c r="G2511" s="283"/>
      <c r="H2511" s="283"/>
      <c r="I2511" s="285"/>
    </row>
    <row r="2512" spans="1:9" ht="20.100000000000001" customHeight="1" x14ac:dyDescent="0.25">
      <c r="A2512" s="204"/>
      <c r="B2512" s="204"/>
      <c r="C2512" s="272"/>
      <c r="D2512" s="17"/>
      <c r="E2512" s="78" t="s">
        <v>222</v>
      </c>
      <c r="F2512" s="79"/>
      <c r="G2512" s="3" t="s">
        <v>4</v>
      </c>
      <c r="H2512" s="14" t="s">
        <v>486</v>
      </c>
      <c r="I2512" s="31">
        <f>I2507/N538*1000</f>
        <v>2.0589768172078986</v>
      </c>
    </row>
    <row r="2513" spans="1:11" ht="20.100000000000001" customHeight="1" x14ac:dyDescent="0.25">
      <c r="A2513" s="204"/>
      <c r="B2513" s="204"/>
      <c r="C2513" s="272"/>
      <c r="D2513" s="69" t="s">
        <v>133</v>
      </c>
      <c r="E2513" s="15"/>
      <c r="F2513" s="70"/>
      <c r="G2513" s="130" t="s">
        <v>131</v>
      </c>
      <c r="H2513" s="167" t="s">
        <v>485</v>
      </c>
      <c r="I2513" s="13">
        <f>I2507-I2514-I2515</f>
        <v>139</v>
      </c>
    </row>
    <row r="2514" spans="1:11" ht="20.100000000000001" customHeight="1" x14ac:dyDescent="0.25">
      <c r="A2514" s="204"/>
      <c r="B2514" s="204"/>
      <c r="C2514" s="272"/>
      <c r="D2514" s="69" t="s">
        <v>209</v>
      </c>
      <c r="E2514" s="15"/>
      <c r="F2514" s="70"/>
      <c r="G2514" s="130" t="s">
        <v>131</v>
      </c>
      <c r="H2514" s="167" t="s">
        <v>485</v>
      </c>
      <c r="I2514" s="13">
        <v>10</v>
      </c>
    </row>
    <row r="2515" spans="1:11" ht="20.100000000000001" customHeight="1" x14ac:dyDescent="0.25">
      <c r="A2515" s="204"/>
      <c r="B2515" s="204"/>
      <c r="C2515" s="273"/>
      <c r="D2515" s="69" t="s">
        <v>221</v>
      </c>
      <c r="E2515" s="15"/>
      <c r="F2515" s="74"/>
      <c r="G2515" s="130" t="s">
        <v>131</v>
      </c>
      <c r="H2515" s="167" t="s">
        <v>485</v>
      </c>
      <c r="I2515" s="5">
        <v>11</v>
      </c>
    </row>
    <row r="2516" spans="1:11" ht="20.100000000000001" customHeight="1" x14ac:dyDescent="0.25">
      <c r="A2516" s="204"/>
      <c r="B2516" s="204"/>
      <c r="C2516" s="230" t="s">
        <v>137</v>
      </c>
      <c r="D2516" s="203"/>
      <c r="E2516" s="237" t="s">
        <v>138</v>
      </c>
      <c r="F2516" s="238"/>
      <c r="G2516" s="3" t="s">
        <v>4</v>
      </c>
      <c r="H2516" s="14" t="s">
        <v>486</v>
      </c>
      <c r="I2516" s="30">
        <f>I2507/Q538*1000</f>
        <v>9.2306804742262099</v>
      </c>
    </row>
    <row r="2517" spans="1:11" ht="20.100000000000001" customHeight="1" x14ac:dyDescent="0.25">
      <c r="A2517" s="204"/>
      <c r="B2517" s="204"/>
      <c r="C2517" s="278"/>
      <c r="D2517" s="205"/>
      <c r="E2517" s="237" t="s">
        <v>21</v>
      </c>
      <c r="F2517" s="238"/>
      <c r="G2517" s="3" t="s">
        <v>4</v>
      </c>
      <c r="H2517" s="14" t="s">
        <v>486</v>
      </c>
      <c r="I2517" s="30">
        <f>I2507/R538*1000</f>
        <v>9.4764273868751481</v>
      </c>
    </row>
    <row r="2518" spans="1:11" ht="20.100000000000001" customHeight="1" x14ac:dyDescent="0.25">
      <c r="A2518" s="204"/>
      <c r="B2518" s="204"/>
      <c r="C2518" s="212" t="s">
        <v>139</v>
      </c>
      <c r="D2518" s="215" t="s">
        <v>6</v>
      </c>
      <c r="E2518" s="216"/>
      <c r="F2518" s="217"/>
      <c r="G2518" s="130" t="s">
        <v>46</v>
      </c>
      <c r="H2518" s="167" t="s">
        <v>484</v>
      </c>
      <c r="I2518" s="5">
        <v>34924</v>
      </c>
    </row>
    <row r="2519" spans="1:11" ht="20.100000000000001" customHeight="1" x14ac:dyDescent="0.25">
      <c r="A2519" s="204"/>
      <c r="B2519" s="204"/>
      <c r="C2519" s="239"/>
      <c r="D2519" s="215" t="s">
        <v>138</v>
      </c>
      <c r="E2519" s="216"/>
      <c r="F2519" s="217"/>
      <c r="G2519" s="130" t="s">
        <v>46</v>
      </c>
      <c r="H2519" s="167" t="s">
        <v>484</v>
      </c>
      <c r="I2519" s="5">
        <v>18827</v>
      </c>
    </row>
    <row r="2520" spans="1:11" ht="20.100000000000001" customHeight="1" x14ac:dyDescent="0.25">
      <c r="A2520" s="204"/>
      <c r="B2520" s="204"/>
      <c r="C2520" s="240"/>
      <c r="D2520" s="215" t="s">
        <v>21</v>
      </c>
      <c r="E2520" s="216"/>
      <c r="F2520" s="217"/>
      <c r="G2520" s="130" t="s">
        <v>46</v>
      </c>
      <c r="H2520" s="167" t="s">
        <v>484</v>
      </c>
      <c r="I2520" s="5">
        <v>16097</v>
      </c>
    </row>
    <row r="2521" spans="1:11" ht="20.100000000000001" customHeight="1" x14ac:dyDescent="0.25">
      <c r="A2521" s="205"/>
      <c r="B2521" s="205"/>
      <c r="C2521" s="94" t="s">
        <v>413</v>
      </c>
      <c r="D2521" s="215" t="s">
        <v>6</v>
      </c>
      <c r="E2521" s="216"/>
      <c r="F2521" s="217"/>
      <c r="G2521" s="130" t="s">
        <v>46</v>
      </c>
      <c r="H2521" s="167" t="s">
        <v>484</v>
      </c>
      <c r="I2521" s="5">
        <v>34278</v>
      </c>
    </row>
    <row r="2522" spans="1:11" s="132" customFormat="1" ht="50.1" customHeight="1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K2522"/>
    </row>
    <row r="2523" spans="1:11" ht="20.100000000000001" customHeight="1" x14ac:dyDescent="0.25">
      <c r="A2523" s="203" t="s">
        <v>127</v>
      </c>
      <c r="B2523" s="203" t="s">
        <v>78</v>
      </c>
      <c r="C2523" s="212" t="s">
        <v>140</v>
      </c>
      <c r="D2523" s="215" t="s">
        <v>138</v>
      </c>
      <c r="E2523" s="216"/>
      <c r="F2523" s="217"/>
      <c r="G2523" s="130" t="s">
        <v>46</v>
      </c>
      <c r="H2523" s="167" t="s">
        <v>484</v>
      </c>
      <c r="I2523" s="5">
        <v>17348</v>
      </c>
    </row>
    <row r="2524" spans="1:11" ht="20.100000000000001" customHeight="1" x14ac:dyDescent="0.25">
      <c r="A2524" s="204"/>
      <c r="B2524" s="204"/>
      <c r="C2524" s="240"/>
      <c r="D2524" s="215" t="s">
        <v>21</v>
      </c>
      <c r="E2524" s="216"/>
      <c r="F2524" s="217"/>
      <c r="G2524" s="130" t="s">
        <v>46</v>
      </c>
      <c r="H2524" s="167" t="s">
        <v>484</v>
      </c>
      <c r="I2524" s="5">
        <v>16930</v>
      </c>
    </row>
    <row r="2525" spans="1:11" ht="20.100000000000001" customHeight="1" x14ac:dyDescent="0.25">
      <c r="A2525" s="204"/>
      <c r="B2525" s="204"/>
      <c r="C2525" s="212" t="s">
        <v>128</v>
      </c>
      <c r="D2525" s="215" t="s">
        <v>6</v>
      </c>
      <c r="E2525" s="216"/>
      <c r="F2525" s="217"/>
      <c r="G2525" s="130" t="s">
        <v>46</v>
      </c>
      <c r="H2525" s="167" t="s">
        <v>484</v>
      </c>
      <c r="I2525" s="5">
        <v>4101</v>
      </c>
    </row>
    <row r="2526" spans="1:11" ht="20.100000000000001" customHeight="1" x14ac:dyDescent="0.25">
      <c r="A2526" s="204"/>
      <c r="B2526" s="204"/>
      <c r="C2526" s="239"/>
      <c r="D2526" s="215" t="s">
        <v>138</v>
      </c>
      <c r="E2526" s="216"/>
      <c r="F2526" s="217"/>
      <c r="G2526" s="130" t="s">
        <v>46</v>
      </c>
      <c r="H2526" s="167" t="s">
        <v>484</v>
      </c>
      <c r="I2526" s="5">
        <v>2021</v>
      </c>
    </row>
    <row r="2527" spans="1:11" ht="20.100000000000001" customHeight="1" x14ac:dyDescent="0.25">
      <c r="A2527" s="204"/>
      <c r="B2527" s="204"/>
      <c r="C2527" s="240"/>
      <c r="D2527" s="215" t="s">
        <v>21</v>
      </c>
      <c r="E2527" s="216"/>
      <c r="F2527" s="217"/>
      <c r="G2527" s="130" t="s">
        <v>46</v>
      </c>
      <c r="H2527" s="167" t="s">
        <v>484</v>
      </c>
      <c r="I2527" s="5">
        <v>2080</v>
      </c>
    </row>
    <row r="2528" spans="1:11" ht="20.100000000000001" customHeight="1" x14ac:dyDescent="0.25">
      <c r="A2528" s="204"/>
      <c r="B2528" s="204"/>
      <c r="C2528" s="212" t="s">
        <v>129</v>
      </c>
      <c r="D2528" s="215" t="s">
        <v>6</v>
      </c>
      <c r="E2528" s="354"/>
      <c r="F2528" s="299"/>
      <c r="G2528" s="130" t="s">
        <v>46</v>
      </c>
      <c r="H2528" s="167" t="s">
        <v>484</v>
      </c>
      <c r="I2528" s="5">
        <v>4458</v>
      </c>
    </row>
    <row r="2529" spans="1:9" ht="20.100000000000001" customHeight="1" x14ac:dyDescent="0.25">
      <c r="A2529" s="204"/>
      <c r="B2529" s="204"/>
      <c r="C2529" s="239"/>
      <c r="D2529" s="215" t="s">
        <v>138</v>
      </c>
      <c r="E2529" s="354"/>
      <c r="F2529" s="299"/>
      <c r="G2529" s="130" t="s">
        <v>46</v>
      </c>
      <c r="H2529" s="167" t="s">
        <v>484</v>
      </c>
      <c r="I2529" s="5">
        <v>925</v>
      </c>
    </row>
    <row r="2530" spans="1:9" ht="20.100000000000001" customHeight="1" x14ac:dyDescent="0.25">
      <c r="A2530" s="204"/>
      <c r="B2530" s="205"/>
      <c r="C2530" s="240"/>
      <c r="D2530" s="215" t="s">
        <v>21</v>
      </c>
      <c r="E2530" s="354"/>
      <c r="F2530" s="299"/>
      <c r="G2530" s="130" t="s">
        <v>46</v>
      </c>
      <c r="H2530" s="167" t="s">
        <v>484</v>
      </c>
      <c r="I2530" s="5">
        <v>3533</v>
      </c>
    </row>
    <row r="2531" spans="1:9" ht="20.100000000000001" customHeight="1" x14ac:dyDescent="0.25">
      <c r="A2531" s="204"/>
      <c r="B2531" s="355" t="s">
        <v>115</v>
      </c>
      <c r="C2531" s="209" t="s">
        <v>271</v>
      </c>
      <c r="D2531" s="230" t="s">
        <v>6</v>
      </c>
      <c r="E2531" s="354"/>
      <c r="F2531" s="299"/>
      <c r="G2531" s="130" t="s">
        <v>131</v>
      </c>
      <c r="H2531" s="167" t="s">
        <v>485</v>
      </c>
      <c r="I2531" s="5">
        <v>488</v>
      </c>
    </row>
    <row r="2532" spans="1:9" ht="20.100000000000001" customHeight="1" x14ac:dyDescent="0.25">
      <c r="A2532" s="204"/>
      <c r="B2532" s="356"/>
      <c r="C2532" s="358"/>
      <c r="D2532" s="16"/>
      <c r="E2532" s="359" t="s">
        <v>141</v>
      </c>
      <c r="F2532" s="275"/>
      <c r="G2532" s="282" t="s">
        <v>5</v>
      </c>
      <c r="H2532" s="282" t="s">
        <v>486</v>
      </c>
      <c r="I2532" s="284">
        <f>(I2538+I2539)/I2531*100</f>
        <v>14.139344262295081</v>
      </c>
    </row>
    <row r="2533" spans="1:9" ht="20.100000000000001" customHeight="1" x14ac:dyDescent="0.25">
      <c r="A2533" s="204"/>
      <c r="B2533" s="356"/>
      <c r="C2533" s="210"/>
      <c r="D2533" s="16"/>
      <c r="E2533" s="276"/>
      <c r="F2533" s="277"/>
      <c r="G2533" s="283"/>
      <c r="H2533" s="283"/>
      <c r="I2533" s="285"/>
    </row>
    <row r="2534" spans="1:9" ht="20.100000000000001" customHeight="1" x14ac:dyDescent="0.25">
      <c r="A2534" s="204"/>
      <c r="B2534" s="356"/>
      <c r="C2534" s="210"/>
      <c r="D2534" s="16"/>
      <c r="E2534" s="274" t="s">
        <v>132</v>
      </c>
      <c r="F2534" s="275"/>
      <c r="G2534" s="282" t="s">
        <v>5</v>
      </c>
      <c r="H2534" s="282" t="s">
        <v>486</v>
      </c>
      <c r="I2534" s="284">
        <f>I2532/2</f>
        <v>7.0696721311475406</v>
      </c>
    </row>
    <row r="2535" spans="1:9" ht="20.100000000000001" customHeight="1" x14ac:dyDescent="0.25">
      <c r="A2535" s="204"/>
      <c r="B2535" s="356"/>
      <c r="C2535" s="210"/>
      <c r="D2535" s="16"/>
      <c r="E2535" s="276"/>
      <c r="F2535" s="277"/>
      <c r="G2535" s="283"/>
      <c r="H2535" s="283"/>
      <c r="I2535" s="285"/>
    </row>
    <row r="2536" spans="1:9" ht="20.100000000000001" customHeight="1" x14ac:dyDescent="0.25">
      <c r="A2536" s="204"/>
      <c r="B2536" s="356"/>
      <c r="C2536" s="210"/>
      <c r="D2536" s="17"/>
      <c r="E2536" s="78" t="s">
        <v>220</v>
      </c>
      <c r="F2536" s="79"/>
      <c r="G2536" s="3" t="s">
        <v>4</v>
      </c>
      <c r="H2536" s="14" t="s">
        <v>486</v>
      </c>
      <c r="I2536" s="31">
        <f>I2531/N539*1000</f>
        <v>5.6491288996932338</v>
      </c>
    </row>
    <row r="2537" spans="1:9" ht="20.100000000000001" customHeight="1" x14ac:dyDescent="0.25">
      <c r="A2537" s="204"/>
      <c r="B2537" s="356"/>
      <c r="C2537" s="210"/>
      <c r="D2537" s="69" t="s">
        <v>133</v>
      </c>
      <c r="E2537" s="15"/>
      <c r="F2537" s="70"/>
      <c r="G2537" s="130" t="s">
        <v>131</v>
      </c>
      <c r="H2537" s="167" t="s">
        <v>485</v>
      </c>
      <c r="I2537" s="13">
        <f>I2531-I2538-I2539</f>
        <v>419</v>
      </c>
    </row>
    <row r="2538" spans="1:9" ht="20.100000000000001" customHeight="1" x14ac:dyDescent="0.25">
      <c r="A2538" s="204"/>
      <c r="B2538" s="356"/>
      <c r="C2538" s="210"/>
      <c r="D2538" s="69" t="s">
        <v>209</v>
      </c>
      <c r="E2538" s="15"/>
      <c r="F2538" s="70"/>
      <c r="G2538" s="130" t="s">
        <v>131</v>
      </c>
      <c r="H2538" s="167" t="s">
        <v>485</v>
      </c>
      <c r="I2538" s="13">
        <v>22</v>
      </c>
    </row>
    <row r="2539" spans="1:9" ht="20.100000000000001" customHeight="1" x14ac:dyDescent="0.25">
      <c r="A2539" s="204"/>
      <c r="B2539" s="356"/>
      <c r="C2539" s="211"/>
      <c r="D2539" s="69" t="s">
        <v>221</v>
      </c>
      <c r="E2539" s="15"/>
      <c r="F2539" s="74"/>
      <c r="G2539" s="130" t="s">
        <v>131</v>
      </c>
      <c r="H2539" s="167" t="s">
        <v>485</v>
      </c>
      <c r="I2539" s="13">
        <v>47</v>
      </c>
    </row>
    <row r="2540" spans="1:9" ht="20.100000000000001" customHeight="1" x14ac:dyDescent="0.25">
      <c r="A2540" s="204"/>
      <c r="B2540" s="356"/>
      <c r="C2540" s="212" t="s">
        <v>134</v>
      </c>
      <c r="D2540" s="230" t="s">
        <v>6</v>
      </c>
      <c r="E2540" s="216"/>
      <c r="F2540" s="217"/>
      <c r="G2540" s="130" t="s">
        <v>131</v>
      </c>
      <c r="H2540" s="167" t="s">
        <v>485</v>
      </c>
      <c r="I2540" s="5">
        <v>170</v>
      </c>
    </row>
    <row r="2541" spans="1:9" ht="20.100000000000001" customHeight="1" x14ac:dyDescent="0.25">
      <c r="A2541" s="204"/>
      <c r="B2541" s="356"/>
      <c r="C2541" s="272"/>
      <c r="D2541" s="16"/>
      <c r="E2541" s="274" t="s">
        <v>210</v>
      </c>
      <c r="F2541" s="275"/>
      <c r="G2541" s="282" t="s">
        <v>5</v>
      </c>
      <c r="H2541" s="282" t="s">
        <v>486</v>
      </c>
      <c r="I2541" s="284">
        <f>(I2547+I2548)/I2540*100</f>
        <v>21.176470588235293</v>
      </c>
    </row>
    <row r="2542" spans="1:9" ht="20.100000000000001" customHeight="1" x14ac:dyDescent="0.25">
      <c r="A2542" s="204"/>
      <c r="B2542" s="356"/>
      <c r="C2542" s="272"/>
      <c r="D2542" s="16"/>
      <c r="E2542" s="276"/>
      <c r="F2542" s="277"/>
      <c r="G2542" s="283"/>
      <c r="H2542" s="283"/>
      <c r="I2542" s="285"/>
    </row>
    <row r="2543" spans="1:9" ht="20.100000000000001" customHeight="1" x14ac:dyDescent="0.25">
      <c r="A2543" s="204"/>
      <c r="B2543" s="356"/>
      <c r="C2543" s="272"/>
      <c r="D2543" s="16"/>
      <c r="E2543" s="274" t="s">
        <v>135</v>
      </c>
      <c r="F2543" s="275"/>
      <c r="G2543" s="282" t="s">
        <v>5</v>
      </c>
      <c r="H2543" s="282" t="s">
        <v>486</v>
      </c>
      <c r="I2543" s="284">
        <f>I2541/2</f>
        <v>10.588235294117647</v>
      </c>
    </row>
    <row r="2544" spans="1:9" ht="20.100000000000001" customHeight="1" x14ac:dyDescent="0.25">
      <c r="A2544" s="204"/>
      <c r="B2544" s="356"/>
      <c r="C2544" s="272"/>
      <c r="D2544" s="16"/>
      <c r="E2544" s="276"/>
      <c r="F2544" s="277"/>
      <c r="G2544" s="283"/>
      <c r="H2544" s="283"/>
      <c r="I2544" s="285"/>
    </row>
    <row r="2545" spans="1:11" ht="20.100000000000001" customHeight="1" x14ac:dyDescent="0.25">
      <c r="A2545" s="204"/>
      <c r="B2545" s="356"/>
      <c r="C2545" s="272"/>
      <c r="D2545" s="17"/>
      <c r="E2545" s="78" t="s">
        <v>222</v>
      </c>
      <c r="F2545" s="79"/>
      <c r="G2545" s="3" t="s">
        <v>4</v>
      </c>
      <c r="H2545" s="14" t="s">
        <v>486</v>
      </c>
      <c r="I2545" s="31">
        <f>I2540/N539*1000</f>
        <v>1.9679342478439543</v>
      </c>
    </row>
    <row r="2546" spans="1:11" ht="20.100000000000001" customHeight="1" x14ac:dyDescent="0.25">
      <c r="A2546" s="204"/>
      <c r="B2546" s="356"/>
      <c r="C2546" s="272"/>
      <c r="D2546" s="69" t="s">
        <v>133</v>
      </c>
      <c r="E2546" s="15"/>
      <c r="F2546" s="70"/>
      <c r="G2546" s="130" t="s">
        <v>131</v>
      </c>
      <c r="H2546" s="167" t="s">
        <v>485</v>
      </c>
      <c r="I2546" s="13">
        <f>I2540-I2547-I2548</f>
        <v>134</v>
      </c>
    </row>
    <row r="2547" spans="1:11" ht="20.100000000000001" customHeight="1" x14ac:dyDescent="0.25">
      <c r="A2547" s="204"/>
      <c r="B2547" s="356"/>
      <c r="C2547" s="272"/>
      <c r="D2547" s="69" t="s">
        <v>209</v>
      </c>
      <c r="E2547" s="15"/>
      <c r="F2547" s="70"/>
      <c r="G2547" s="130" t="s">
        <v>131</v>
      </c>
      <c r="H2547" s="167" t="s">
        <v>485</v>
      </c>
      <c r="I2547" s="13">
        <v>17</v>
      </c>
    </row>
    <row r="2548" spans="1:11" ht="20.100000000000001" customHeight="1" x14ac:dyDescent="0.25">
      <c r="A2548" s="204"/>
      <c r="B2548" s="356"/>
      <c r="C2548" s="273"/>
      <c r="D2548" s="69" t="s">
        <v>221</v>
      </c>
      <c r="E2548" s="15"/>
      <c r="F2548" s="74"/>
      <c r="G2548" s="130" t="s">
        <v>131</v>
      </c>
      <c r="H2548" s="167" t="s">
        <v>485</v>
      </c>
      <c r="I2548" s="5">
        <v>19</v>
      </c>
    </row>
    <row r="2549" spans="1:11" ht="20.100000000000001" customHeight="1" x14ac:dyDescent="0.25">
      <c r="A2549" s="204"/>
      <c r="B2549" s="356"/>
      <c r="C2549" s="230" t="s">
        <v>137</v>
      </c>
      <c r="D2549" s="234"/>
      <c r="E2549" s="237" t="s">
        <v>138</v>
      </c>
      <c r="F2549" s="238"/>
      <c r="G2549" s="3" t="s">
        <v>4</v>
      </c>
      <c r="H2549" s="14" t="s">
        <v>486</v>
      </c>
      <c r="I2549" s="30">
        <f>I2540/Q539*1000</f>
        <v>8.4545567574288203</v>
      </c>
    </row>
    <row r="2550" spans="1:11" ht="20.100000000000001" customHeight="1" x14ac:dyDescent="0.25">
      <c r="A2550" s="204"/>
      <c r="B2550" s="356"/>
      <c r="C2550" s="235"/>
      <c r="D2550" s="236"/>
      <c r="E2550" s="237" t="s">
        <v>21</v>
      </c>
      <c r="F2550" s="238"/>
      <c r="G2550" s="3" t="s">
        <v>4</v>
      </c>
      <c r="H2550" s="14" t="s">
        <v>486</v>
      </c>
      <c r="I2550" s="30">
        <f>I2540/R539*1000</f>
        <v>8.975001979779849</v>
      </c>
    </row>
    <row r="2551" spans="1:11" ht="20.100000000000001" customHeight="1" x14ac:dyDescent="0.25">
      <c r="A2551" s="204"/>
      <c r="B2551" s="356"/>
      <c r="C2551" s="212" t="s">
        <v>139</v>
      </c>
      <c r="D2551" s="215" t="s">
        <v>6</v>
      </c>
      <c r="E2551" s="216"/>
      <c r="F2551" s="217"/>
      <c r="G2551" s="130" t="s">
        <v>46</v>
      </c>
      <c r="H2551" s="167" t="s">
        <v>484</v>
      </c>
      <c r="I2551" s="5">
        <v>37959</v>
      </c>
    </row>
    <row r="2552" spans="1:11" ht="20.100000000000001" customHeight="1" x14ac:dyDescent="0.25">
      <c r="A2552" s="204"/>
      <c r="B2552" s="356"/>
      <c r="C2552" s="239"/>
      <c r="D2552" s="215" t="s">
        <v>138</v>
      </c>
      <c r="E2552" s="216"/>
      <c r="F2552" s="217"/>
      <c r="G2552" s="130" t="s">
        <v>46</v>
      </c>
      <c r="H2552" s="167" t="s">
        <v>484</v>
      </c>
      <c r="I2552" s="5">
        <v>20714</v>
      </c>
    </row>
    <row r="2553" spans="1:11" ht="20.100000000000001" customHeight="1" x14ac:dyDescent="0.25">
      <c r="A2553" s="204"/>
      <c r="B2553" s="356"/>
      <c r="C2553" s="240"/>
      <c r="D2553" s="215" t="s">
        <v>21</v>
      </c>
      <c r="E2553" s="216"/>
      <c r="F2553" s="217"/>
      <c r="G2553" s="130" t="s">
        <v>46</v>
      </c>
      <c r="H2553" s="167" t="s">
        <v>484</v>
      </c>
      <c r="I2553" s="5">
        <v>17245</v>
      </c>
    </row>
    <row r="2554" spans="1:11" ht="20.100000000000001" customHeight="1" x14ac:dyDescent="0.25">
      <c r="A2554" s="204"/>
      <c r="B2554" s="356"/>
      <c r="C2554" s="212" t="s">
        <v>140</v>
      </c>
      <c r="D2554" s="215" t="s">
        <v>6</v>
      </c>
      <c r="E2554" s="216"/>
      <c r="F2554" s="217"/>
      <c r="G2554" s="130" t="s">
        <v>46</v>
      </c>
      <c r="H2554" s="167" t="s">
        <v>484</v>
      </c>
      <c r="I2554" s="5">
        <v>39070</v>
      </c>
    </row>
    <row r="2555" spans="1:11" ht="20.100000000000001" customHeight="1" x14ac:dyDescent="0.25">
      <c r="A2555" s="204"/>
      <c r="B2555" s="356"/>
      <c r="C2555" s="239"/>
      <c r="D2555" s="215" t="s">
        <v>138</v>
      </c>
      <c r="E2555" s="216"/>
      <c r="F2555" s="217"/>
      <c r="G2555" s="130" t="s">
        <v>46</v>
      </c>
      <c r="H2555" s="167" t="s">
        <v>484</v>
      </c>
      <c r="I2555" s="5">
        <v>20104</v>
      </c>
    </row>
    <row r="2556" spans="1:11" ht="20.100000000000001" customHeight="1" x14ac:dyDescent="0.25">
      <c r="A2556" s="204"/>
      <c r="B2556" s="356"/>
      <c r="C2556" s="240"/>
      <c r="D2556" s="215" t="s">
        <v>21</v>
      </c>
      <c r="E2556" s="216"/>
      <c r="F2556" s="217"/>
      <c r="G2556" s="130" t="s">
        <v>46</v>
      </c>
      <c r="H2556" s="167" t="s">
        <v>484</v>
      </c>
      <c r="I2556" s="5">
        <v>18966</v>
      </c>
    </row>
    <row r="2557" spans="1:11" ht="20.100000000000001" customHeight="1" x14ac:dyDescent="0.25">
      <c r="A2557" s="205"/>
      <c r="B2557" s="357"/>
      <c r="C2557" s="94" t="s">
        <v>414</v>
      </c>
      <c r="D2557" s="215" t="s">
        <v>6</v>
      </c>
      <c r="E2557" s="216"/>
      <c r="F2557" s="217"/>
      <c r="G2557" s="130" t="s">
        <v>46</v>
      </c>
      <c r="H2557" s="167" t="s">
        <v>484</v>
      </c>
      <c r="I2557" s="5">
        <v>4322</v>
      </c>
    </row>
    <row r="2558" spans="1:11" s="132" customFormat="1" ht="50.1" customHeight="1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K2558"/>
    </row>
    <row r="2559" spans="1:11" ht="20.100000000000001" customHeight="1" x14ac:dyDescent="0.25">
      <c r="A2559" s="203" t="s">
        <v>127</v>
      </c>
      <c r="B2559" s="203" t="s">
        <v>115</v>
      </c>
      <c r="C2559" s="212" t="s">
        <v>128</v>
      </c>
      <c r="D2559" s="215" t="s">
        <v>138</v>
      </c>
      <c r="E2559" s="216"/>
      <c r="F2559" s="217"/>
      <c r="G2559" s="130" t="s">
        <v>46</v>
      </c>
      <c r="H2559" s="167" t="s">
        <v>484</v>
      </c>
      <c r="I2559" s="5">
        <v>2407</v>
      </c>
    </row>
    <row r="2560" spans="1:11" ht="20.100000000000001" customHeight="1" x14ac:dyDescent="0.25">
      <c r="A2560" s="204"/>
      <c r="B2560" s="204"/>
      <c r="C2560" s="240"/>
      <c r="D2560" s="215" t="s">
        <v>21</v>
      </c>
      <c r="E2560" s="216"/>
      <c r="F2560" s="217"/>
      <c r="G2560" s="130" t="s">
        <v>46</v>
      </c>
      <c r="H2560" s="167" t="s">
        <v>484</v>
      </c>
      <c r="I2560" s="5">
        <v>1915</v>
      </c>
    </row>
    <row r="2561" spans="1:9" ht="20.100000000000001" customHeight="1" x14ac:dyDescent="0.25">
      <c r="A2561" s="204"/>
      <c r="B2561" s="204"/>
      <c r="C2561" s="212" t="s">
        <v>129</v>
      </c>
      <c r="D2561" s="215" t="s">
        <v>6</v>
      </c>
      <c r="E2561" s="354"/>
      <c r="F2561" s="299"/>
      <c r="G2561" s="130" t="s">
        <v>46</v>
      </c>
      <c r="H2561" s="167" t="s">
        <v>484</v>
      </c>
      <c r="I2561" s="5">
        <v>5069</v>
      </c>
    </row>
    <row r="2562" spans="1:9" ht="20.100000000000001" customHeight="1" x14ac:dyDescent="0.25">
      <c r="A2562" s="204"/>
      <c r="B2562" s="204"/>
      <c r="C2562" s="239"/>
      <c r="D2562" s="215" t="s">
        <v>138</v>
      </c>
      <c r="E2562" s="354"/>
      <c r="F2562" s="299"/>
      <c r="G2562" s="130" t="s">
        <v>46</v>
      </c>
      <c r="H2562" s="167" t="s">
        <v>484</v>
      </c>
      <c r="I2562" s="5">
        <v>1131</v>
      </c>
    </row>
    <row r="2563" spans="1:9" ht="20.100000000000001" customHeight="1" x14ac:dyDescent="0.25">
      <c r="A2563" s="204"/>
      <c r="B2563" s="205"/>
      <c r="C2563" s="240"/>
      <c r="D2563" s="215" t="s">
        <v>21</v>
      </c>
      <c r="E2563" s="354"/>
      <c r="F2563" s="299"/>
      <c r="G2563" s="130" t="s">
        <v>46</v>
      </c>
      <c r="H2563" s="167" t="s">
        <v>484</v>
      </c>
      <c r="I2563" s="5">
        <v>3938</v>
      </c>
    </row>
    <row r="2564" spans="1:9" ht="20.100000000000001" customHeight="1" x14ac:dyDescent="0.25">
      <c r="A2564" s="204"/>
      <c r="B2564" s="203" t="s">
        <v>80</v>
      </c>
      <c r="C2564" s="212" t="s">
        <v>130</v>
      </c>
      <c r="D2564" s="230" t="s">
        <v>6</v>
      </c>
      <c r="E2564" s="216"/>
      <c r="F2564" s="217"/>
      <c r="G2564" s="130" t="s">
        <v>131</v>
      </c>
      <c r="H2564" s="167" t="s">
        <v>485</v>
      </c>
      <c r="I2564" s="5">
        <v>636</v>
      </c>
    </row>
    <row r="2565" spans="1:9" ht="20.100000000000001" customHeight="1" x14ac:dyDescent="0.25">
      <c r="A2565" s="204"/>
      <c r="B2565" s="204"/>
      <c r="C2565" s="239"/>
      <c r="D2565" s="16"/>
      <c r="E2565" s="274" t="s">
        <v>141</v>
      </c>
      <c r="F2565" s="275"/>
      <c r="G2565" s="282" t="s">
        <v>5</v>
      </c>
      <c r="H2565" s="282" t="s">
        <v>486</v>
      </c>
      <c r="I2565" s="284">
        <f>(I2571+I2572)/I2564*100</f>
        <v>13.050314465408805</v>
      </c>
    </row>
    <row r="2566" spans="1:9" ht="20.100000000000001" customHeight="1" x14ac:dyDescent="0.25">
      <c r="A2566" s="204"/>
      <c r="B2566" s="204"/>
      <c r="C2566" s="239"/>
      <c r="D2566" s="16"/>
      <c r="E2566" s="276"/>
      <c r="F2566" s="277"/>
      <c r="G2566" s="283"/>
      <c r="H2566" s="283"/>
      <c r="I2566" s="285"/>
    </row>
    <row r="2567" spans="1:9" ht="20.100000000000001" customHeight="1" x14ac:dyDescent="0.25">
      <c r="A2567" s="204"/>
      <c r="B2567" s="204"/>
      <c r="C2567" s="360"/>
      <c r="D2567" s="16"/>
      <c r="E2567" s="274" t="s">
        <v>132</v>
      </c>
      <c r="F2567" s="234"/>
      <c r="G2567" s="282" t="s">
        <v>5</v>
      </c>
      <c r="H2567" s="282" t="s">
        <v>486</v>
      </c>
      <c r="I2567" s="284">
        <f>I2565/2</f>
        <v>6.5251572327044025</v>
      </c>
    </row>
    <row r="2568" spans="1:9" ht="20.100000000000001" customHeight="1" x14ac:dyDescent="0.25">
      <c r="A2568" s="204"/>
      <c r="B2568" s="204"/>
      <c r="C2568" s="239"/>
      <c r="D2568" s="81"/>
      <c r="E2568" s="235"/>
      <c r="F2568" s="236"/>
      <c r="G2568" s="288"/>
      <c r="H2568" s="288"/>
      <c r="I2568" s="289"/>
    </row>
    <row r="2569" spans="1:9" ht="20.100000000000001" customHeight="1" x14ac:dyDescent="0.25">
      <c r="A2569" s="204"/>
      <c r="B2569" s="204"/>
      <c r="C2569" s="239"/>
      <c r="D2569" s="17"/>
      <c r="E2569" s="78" t="s">
        <v>220</v>
      </c>
      <c r="F2569" s="79"/>
      <c r="G2569" s="3" t="s">
        <v>4</v>
      </c>
      <c r="H2569" s="14" t="s">
        <v>486</v>
      </c>
      <c r="I2569" s="31">
        <f>I2564/N540*1000</f>
        <v>6.9136822423810891</v>
      </c>
    </row>
    <row r="2570" spans="1:9" ht="20.100000000000001" customHeight="1" x14ac:dyDescent="0.25">
      <c r="A2570" s="204"/>
      <c r="B2570" s="204"/>
      <c r="C2570" s="239"/>
      <c r="D2570" s="69" t="s">
        <v>133</v>
      </c>
      <c r="E2570" s="15"/>
      <c r="F2570" s="70"/>
      <c r="G2570" s="130" t="s">
        <v>131</v>
      </c>
      <c r="H2570" s="167" t="s">
        <v>485</v>
      </c>
      <c r="I2570" s="13">
        <f>I2564-I2571-I2572</f>
        <v>553</v>
      </c>
    </row>
    <row r="2571" spans="1:9" ht="20.100000000000001" customHeight="1" x14ac:dyDescent="0.25">
      <c r="A2571" s="204"/>
      <c r="B2571" s="204"/>
      <c r="C2571" s="239"/>
      <c r="D2571" s="69" t="s">
        <v>209</v>
      </c>
      <c r="E2571" s="15"/>
      <c r="F2571" s="70"/>
      <c r="G2571" s="130" t="s">
        <v>131</v>
      </c>
      <c r="H2571" s="167" t="s">
        <v>485</v>
      </c>
      <c r="I2571" s="13">
        <v>38</v>
      </c>
    </row>
    <row r="2572" spans="1:9" ht="20.100000000000001" customHeight="1" x14ac:dyDescent="0.25">
      <c r="A2572" s="204"/>
      <c r="B2572" s="204"/>
      <c r="C2572" s="240"/>
      <c r="D2572" s="69" t="s">
        <v>221</v>
      </c>
      <c r="E2572" s="15"/>
      <c r="F2572" s="74"/>
      <c r="G2572" s="130" t="s">
        <v>131</v>
      </c>
      <c r="H2572" s="167" t="s">
        <v>485</v>
      </c>
      <c r="I2572" s="13">
        <v>45</v>
      </c>
    </row>
    <row r="2573" spans="1:9" ht="20.100000000000001" customHeight="1" x14ac:dyDescent="0.25">
      <c r="A2573" s="204"/>
      <c r="B2573" s="204"/>
      <c r="C2573" s="212" t="s">
        <v>134</v>
      </c>
      <c r="D2573" s="230" t="s">
        <v>6</v>
      </c>
      <c r="E2573" s="216"/>
      <c r="F2573" s="217"/>
      <c r="G2573" s="130" t="s">
        <v>131</v>
      </c>
      <c r="H2573" s="167" t="s">
        <v>485</v>
      </c>
      <c r="I2573" s="5">
        <v>185</v>
      </c>
    </row>
    <row r="2574" spans="1:9" ht="20.100000000000001" customHeight="1" x14ac:dyDescent="0.25">
      <c r="A2574" s="204"/>
      <c r="B2574" s="204"/>
      <c r="C2574" s="272"/>
      <c r="D2574" s="16"/>
      <c r="E2574" s="274" t="s">
        <v>210</v>
      </c>
      <c r="F2574" s="275"/>
      <c r="G2574" s="282" t="s">
        <v>5</v>
      </c>
      <c r="H2574" s="282" t="s">
        <v>486</v>
      </c>
      <c r="I2574" s="284">
        <f>(I2580+I2581)/I2573*100</f>
        <v>17.297297297297298</v>
      </c>
    </row>
    <row r="2575" spans="1:9" ht="20.100000000000001" customHeight="1" x14ac:dyDescent="0.25">
      <c r="A2575" s="204"/>
      <c r="B2575" s="204"/>
      <c r="C2575" s="272"/>
      <c r="D2575" s="16"/>
      <c r="E2575" s="276"/>
      <c r="F2575" s="277"/>
      <c r="G2575" s="283"/>
      <c r="H2575" s="283"/>
      <c r="I2575" s="285"/>
    </row>
    <row r="2576" spans="1:9" ht="20.100000000000001" customHeight="1" x14ac:dyDescent="0.25">
      <c r="A2576" s="204"/>
      <c r="B2576" s="204"/>
      <c r="C2576" s="272"/>
      <c r="D2576" s="16"/>
      <c r="E2576" s="274" t="s">
        <v>135</v>
      </c>
      <c r="F2576" s="275"/>
      <c r="G2576" s="282" t="s">
        <v>5</v>
      </c>
      <c r="H2576" s="282" t="s">
        <v>486</v>
      </c>
      <c r="I2576" s="284">
        <f>I2574/2</f>
        <v>8.6486486486486491</v>
      </c>
    </row>
    <row r="2577" spans="1:9" ht="20.100000000000001" customHeight="1" x14ac:dyDescent="0.25">
      <c r="A2577" s="204"/>
      <c r="B2577" s="204"/>
      <c r="C2577" s="272"/>
      <c r="D2577" s="16"/>
      <c r="E2577" s="276"/>
      <c r="F2577" s="277"/>
      <c r="G2577" s="283"/>
      <c r="H2577" s="283"/>
      <c r="I2577" s="285"/>
    </row>
    <row r="2578" spans="1:9" ht="20.100000000000001" customHeight="1" x14ac:dyDescent="0.25">
      <c r="A2578" s="204"/>
      <c r="B2578" s="204"/>
      <c r="C2578" s="272"/>
      <c r="D2578" s="17"/>
      <c r="E2578" s="78" t="s">
        <v>222</v>
      </c>
      <c r="F2578" s="79"/>
      <c r="G2578" s="3" t="s">
        <v>4</v>
      </c>
      <c r="H2578" s="14" t="s">
        <v>486</v>
      </c>
      <c r="I2578" s="31">
        <f>I2573/N540*1000</f>
        <v>2.0110553692460713</v>
      </c>
    </row>
    <row r="2579" spans="1:9" ht="20.100000000000001" customHeight="1" x14ac:dyDescent="0.25">
      <c r="A2579" s="204"/>
      <c r="B2579" s="204"/>
      <c r="C2579" s="272"/>
      <c r="D2579" s="69" t="s">
        <v>133</v>
      </c>
      <c r="E2579" s="15"/>
      <c r="F2579" s="70"/>
      <c r="G2579" s="130" t="s">
        <v>131</v>
      </c>
      <c r="H2579" s="167" t="s">
        <v>485</v>
      </c>
      <c r="I2579" s="13">
        <f>I2573-I2580-I2581</f>
        <v>153</v>
      </c>
    </row>
    <row r="2580" spans="1:9" ht="20.100000000000001" customHeight="1" x14ac:dyDescent="0.25">
      <c r="A2580" s="204"/>
      <c r="B2580" s="204"/>
      <c r="C2580" s="272"/>
      <c r="D2580" s="69" t="s">
        <v>209</v>
      </c>
      <c r="E2580" s="15"/>
      <c r="F2580" s="70"/>
      <c r="G2580" s="130" t="s">
        <v>131</v>
      </c>
      <c r="H2580" s="167" t="s">
        <v>485</v>
      </c>
      <c r="I2580" s="13">
        <v>19</v>
      </c>
    </row>
    <row r="2581" spans="1:9" ht="20.100000000000001" customHeight="1" x14ac:dyDescent="0.25">
      <c r="A2581" s="204"/>
      <c r="B2581" s="204"/>
      <c r="C2581" s="273"/>
      <c r="D2581" s="69" t="s">
        <v>221</v>
      </c>
      <c r="E2581" s="15"/>
      <c r="F2581" s="74"/>
      <c r="G2581" s="130" t="s">
        <v>131</v>
      </c>
      <c r="H2581" s="167" t="s">
        <v>485</v>
      </c>
      <c r="I2581" s="5">
        <v>13</v>
      </c>
    </row>
    <row r="2582" spans="1:9" ht="20.100000000000001" customHeight="1" x14ac:dyDescent="0.25">
      <c r="A2582" s="204"/>
      <c r="B2582" s="204"/>
      <c r="C2582" s="230" t="s">
        <v>137</v>
      </c>
      <c r="D2582" s="234"/>
      <c r="E2582" s="237" t="s">
        <v>138</v>
      </c>
      <c r="F2582" s="238"/>
      <c r="G2582" s="3" t="s">
        <v>4</v>
      </c>
      <c r="H2582" s="14" t="s">
        <v>486</v>
      </c>
      <c r="I2582" s="30">
        <f>I2573/Q540*1000</f>
        <v>8.9610075078711553</v>
      </c>
    </row>
    <row r="2583" spans="1:9" ht="20.100000000000001" customHeight="1" x14ac:dyDescent="0.25">
      <c r="A2583" s="204"/>
      <c r="B2583" s="204"/>
      <c r="C2583" s="235"/>
      <c r="D2583" s="236"/>
      <c r="E2583" s="237" t="s">
        <v>21</v>
      </c>
      <c r="F2583" s="238"/>
      <c r="G2583" s="3" t="s">
        <v>4</v>
      </c>
      <c r="H2583" s="14" t="s">
        <v>486</v>
      </c>
      <c r="I2583" s="30">
        <f>I2573/R540*1000</f>
        <v>8.9723070953974489</v>
      </c>
    </row>
    <row r="2584" spans="1:9" ht="20.100000000000001" customHeight="1" x14ac:dyDescent="0.25">
      <c r="A2584" s="204"/>
      <c r="B2584" s="204"/>
      <c r="C2584" s="212" t="s">
        <v>139</v>
      </c>
      <c r="D2584" s="215" t="s">
        <v>6</v>
      </c>
      <c r="E2584" s="216"/>
      <c r="F2584" s="217"/>
      <c r="G2584" s="130" t="s">
        <v>46</v>
      </c>
      <c r="H2584" s="167" t="s">
        <v>484</v>
      </c>
      <c r="I2584" s="5">
        <v>41857</v>
      </c>
    </row>
    <row r="2585" spans="1:9" ht="20.100000000000001" customHeight="1" x14ac:dyDescent="0.25">
      <c r="A2585" s="204"/>
      <c r="B2585" s="204"/>
      <c r="C2585" s="239"/>
      <c r="D2585" s="215" t="s">
        <v>138</v>
      </c>
      <c r="E2585" s="216"/>
      <c r="F2585" s="217"/>
      <c r="G2585" s="130" t="s">
        <v>46</v>
      </c>
      <c r="H2585" s="167" t="s">
        <v>484</v>
      </c>
      <c r="I2585" s="5">
        <v>22630</v>
      </c>
    </row>
    <row r="2586" spans="1:9" ht="20.100000000000001" customHeight="1" x14ac:dyDescent="0.25">
      <c r="A2586" s="204"/>
      <c r="B2586" s="204"/>
      <c r="C2586" s="240"/>
      <c r="D2586" s="215" t="s">
        <v>21</v>
      </c>
      <c r="E2586" s="216"/>
      <c r="F2586" s="217"/>
      <c r="G2586" s="130" t="s">
        <v>46</v>
      </c>
      <c r="H2586" s="167" t="s">
        <v>484</v>
      </c>
      <c r="I2586" s="5">
        <v>19227</v>
      </c>
    </row>
    <row r="2587" spans="1:9" ht="20.100000000000001" customHeight="1" x14ac:dyDescent="0.25">
      <c r="A2587" s="204"/>
      <c r="B2587" s="204"/>
      <c r="C2587" s="212" t="s">
        <v>140</v>
      </c>
      <c r="D2587" s="215" t="s">
        <v>6</v>
      </c>
      <c r="E2587" s="216"/>
      <c r="F2587" s="217"/>
      <c r="G2587" s="130" t="s">
        <v>46</v>
      </c>
      <c r="H2587" s="167" t="s">
        <v>484</v>
      </c>
      <c r="I2587" s="5">
        <v>41533</v>
      </c>
    </row>
    <row r="2588" spans="1:9" ht="20.100000000000001" customHeight="1" x14ac:dyDescent="0.25">
      <c r="A2588" s="204"/>
      <c r="B2588" s="204"/>
      <c r="C2588" s="239"/>
      <c r="D2588" s="215" t="s">
        <v>138</v>
      </c>
      <c r="E2588" s="216"/>
      <c r="F2588" s="217"/>
      <c r="G2588" s="130" t="s">
        <v>46</v>
      </c>
      <c r="H2588" s="167" t="s">
        <v>484</v>
      </c>
      <c r="I2588" s="5">
        <v>20797</v>
      </c>
    </row>
    <row r="2589" spans="1:9" ht="20.100000000000001" customHeight="1" x14ac:dyDescent="0.25">
      <c r="A2589" s="204"/>
      <c r="B2589" s="204"/>
      <c r="C2589" s="240"/>
      <c r="D2589" s="215" t="s">
        <v>21</v>
      </c>
      <c r="E2589" s="216"/>
      <c r="F2589" s="217"/>
      <c r="G2589" s="130" t="s">
        <v>46</v>
      </c>
      <c r="H2589" s="167" t="s">
        <v>484</v>
      </c>
      <c r="I2589" s="5">
        <v>20736</v>
      </c>
    </row>
    <row r="2590" spans="1:9" ht="20.100000000000001" customHeight="1" x14ac:dyDescent="0.25">
      <c r="A2590" s="204"/>
      <c r="B2590" s="204"/>
      <c r="C2590" s="212" t="s">
        <v>128</v>
      </c>
      <c r="D2590" s="215" t="s">
        <v>6</v>
      </c>
      <c r="E2590" s="216"/>
      <c r="F2590" s="217"/>
      <c r="G2590" s="130" t="s">
        <v>46</v>
      </c>
      <c r="H2590" s="167" t="s">
        <v>484</v>
      </c>
      <c r="I2590" s="5">
        <v>4984</v>
      </c>
    </row>
    <row r="2591" spans="1:9" ht="20.100000000000001" customHeight="1" x14ac:dyDescent="0.25">
      <c r="A2591" s="204"/>
      <c r="B2591" s="204"/>
      <c r="C2591" s="239"/>
      <c r="D2591" s="215" t="s">
        <v>138</v>
      </c>
      <c r="E2591" s="216"/>
      <c r="F2591" s="217"/>
      <c r="G2591" s="130" t="s">
        <v>46</v>
      </c>
      <c r="H2591" s="167" t="s">
        <v>484</v>
      </c>
      <c r="I2591" s="5">
        <v>2446</v>
      </c>
    </row>
    <row r="2592" spans="1:9" ht="20.100000000000001" customHeight="1" x14ac:dyDescent="0.25">
      <c r="A2592" s="204"/>
      <c r="B2592" s="204"/>
      <c r="C2592" s="240"/>
      <c r="D2592" s="215" t="s">
        <v>21</v>
      </c>
      <c r="E2592" s="216"/>
      <c r="F2592" s="217"/>
      <c r="G2592" s="130" t="s">
        <v>46</v>
      </c>
      <c r="H2592" s="167" t="s">
        <v>484</v>
      </c>
      <c r="I2592" s="5">
        <v>2538</v>
      </c>
    </row>
    <row r="2593" spans="1:11" ht="20.100000000000001" customHeight="1" x14ac:dyDescent="0.25">
      <c r="A2593" s="205"/>
      <c r="B2593" s="205"/>
      <c r="C2593" s="94" t="s">
        <v>415</v>
      </c>
      <c r="D2593" s="215" t="s">
        <v>6</v>
      </c>
      <c r="E2593" s="354"/>
      <c r="F2593" s="299"/>
      <c r="G2593" s="130" t="s">
        <v>46</v>
      </c>
      <c r="H2593" s="167" t="s">
        <v>484</v>
      </c>
      <c r="I2593" s="5">
        <v>4271</v>
      </c>
    </row>
    <row r="2594" spans="1:11" s="132" customFormat="1" ht="50.1" customHeight="1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K2594"/>
    </row>
    <row r="2595" spans="1:11" ht="20.100000000000001" customHeight="1" x14ac:dyDescent="0.25">
      <c r="A2595" s="203" t="s">
        <v>127</v>
      </c>
      <c r="B2595" s="203" t="s">
        <v>80</v>
      </c>
      <c r="C2595" s="212" t="s">
        <v>129</v>
      </c>
      <c r="D2595" s="215" t="s">
        <v>138</v>
      </c>
      <c r="E2595" s="354"/>
      <c r="F2595" s="299"/>
      <c r="G2595" s="130" t="s">
        <v>46</v>
      </c>
      <c r="H2595" s="167" t="s">
        <v>484</v>
      </c>
      <c r="I2595" s="5">
        <v>858</v>
      </c>
    </row>
    <row r="2596" spans="1:11" ht="20.100000000000001" customHeight="1" x14ac:dyDescent="0.25">
      <c r="A2596" s="204"/>
      <c r="B2596" s="205"/>
      <c r="C2596" s="240"/>
      <c r="D2596" s="215" t="s">
        <v>21</v>
      </c>
      <c r="E2596" s="354"/>
      <c r="F2596" s="299"/>
      <c r="G2596" s="130" t="s">
        <v>46</v>
      </c>
      <c r="H2596" s="167" t="s">
        <v>484</v>
      </c>
      <c r="I2596" s="5">
        <v>3413</v>
      </c>
    </row>
    <row r="2597" spans="1:11" ht="20.100000000000001" customHeight="1" x14ac:dyDescent="0.25">
      <c r="A2597" s="204"/>
      <c r="B2597" s="355" t="s">
        <v>223</v>
      </c>
      <c r="C2597" s="212" t="s">
        <v>130</v>
      </c>
      <c r="D2597" s="230" t="s">
        <v>6</v>
      </c>
      <c r="E2597" s="354"/>
      <c r="F2597" s="299"/>
      <c r="G2597" s="130" t="s">
        <v>131</v>
      </c>
      <c r="H2597" s="167" t="s">
        <v>485</v>
      </c>
      <c r="I2597" s="5">
        <v>339</v>
      </c>
    </row>
    <row r="2598" spans="1:11" ht="20.100000000000001" customHeight="1" x14ac:dyDescent="0.25">
      <c r="A2598" s="204"/>
      <c r="B2598" s="356"/>
      <c r="C2598" s="239"/>
      <c r="D2598" s="16"/>
      <c r="E2598" s="274" t="s">
        <v>141</v>
      </c>
      <c r="F2598" s="275"/>
      <c r="G2598" s="282" t="s">
        <v>5</v>
      </c>
      <c r="H2598" s="282" t="s">
        <v>486</v>
      </c>
      <c r="I2598" s="284">
        <f>(I2604+I2605)/I2597*100</f>
        <v>13.274336283185843</v>
      </c>
    </row>
    <row r="2599" spans="1:11" ht="20.100000000000001" customHeight="1" x14ac:dyDescent="0.25">
      <c r="A2599" s="204"/>
      <c r="B2599" s="356"/>
      <c r="C2599" s="239"/>
      <c r="D2599" s="16"/>
      <c r="E2599" s="276"/>
      <c r="F2599" s="277"/>
      <c r="G2599" s="283"/>
      <c r="H2599" s="283"/>
      <c r="I2599" s="285"/>
    </row>
    <row r="2600" spans="1:11" ht="20.100000000000001" customHeight="1" x14ac:dyDescent="0.25">
      <c r="A2600" s="204"/>
      <c r="B2600" s="356"/>
      <c r="C2600" s="239"/>
      <c r="D2600" s="16"/>
      <c r="E2600" s="274" t="s">
        <v>132</v>
      </c>
      <c r="F2600" s="275"/>
      <c r="G2600" s="282" t="s">
        <v>5</v>
      </c>
      <c r="H2600" s="282" t="s">
        <v>486</v>
      </c>
      <c r="I2600" s="284">
        <f>I2598/2</f>
        <v>6.6371681415929213</v>
      </c>
    </row>
    <row r="2601" spans="1:11" ht="20.100000000000001" customHeight="1" x14ac:dyDescent="0.25">
      <c r="A2601" s="204"/>
      <c r="B2601" s="356"/>
      <c r="C2601" s="239"/>
      <c r="D2601" s="16"/>
      <c r="E2601" s="276"/>
      <c r="F2601" s="277"/>
      <c r="G2601" s="283"/>
      <c r="H2601" s="283"/>
      <c r="I2601" s="285"/>
    </row>
    <row r="2602" spans="1:11" ht="20.100000000000001" customHeight="1" x14ac:dyDescent="0.25">
      <c r="A2602" s="204"/>
      <c r="B2602" s="356"/>
      <c r="C2602" s="239"/>
      <c r="D2602" s="17"/>
      <c r="E2602" s="78" t="s">
        <v>220</v>
      </c>
      <c r="F2602" s="79"/>
      <c r="G2602" s="3" t="s">
        <v>4</v>
      </c>
      <c r="H2602" s="14" t="s">
        <v>486</v>
      </c>
      <c r="I2602" s="31">
        <f>I2597/N541*1000</f>
        <v>5.8631245784257766</v>
      </c>
    </row>
    <row r="2603" spans="1:11" ht="20.100000000000001" customHeight="1" x14ac:dyDescent="0.25">
      <c r="A2603" s="204"/>
      <c r="B2603" s="356"/>
      <c r="C2603" s="239"/>
      <c r="D2603" s="69" t="s">
        <v>133</v>
      </c>
      <c r="E2603" s="15"/>
      <c r="F2603" s="70"/>
      <c r="G2603" s="130" t="s">
        <v>131</v>
      </c>
      <c r="H2603" s="167" t="s">
        <v>485</v>
      </c>
      <c r="I2603" s="13">
        <f>I2597-I2604-I2605</f>
        <v>294</v>
      </c>
    </row>
    <row r="2604" spans="1:11" ht="20.100000000000001" customHeight="1" x14ac:dyDescent="0.25">
      <c r="A2604" s="204"/>
      <c r="B2604" s="356"/>
      <c r="C2604" s="239"/>
      <c r="D2604" s="69" t="s">
        <v>209</v>
      </c>
      <c r="E2604" s="15"/>
      <c r="F2604" s="70"/>
      <c r="G2604" s="130" t="s">
        <v>131</v>
      </c>
      <c r="H2604" s="167" t="s">
        <v>485</v>
      </c>
      <c r="I2604" s="13">
        <v>12</v>
      </c>
    </row>
    <row r="2605" spans="1:11" ht="20.100000000000001" customHeight="1" x14ac:dyDescent="0.25">
      <c r="A2605" s="204"/>
      <c r="B2605" s="356"/>
      <c r="C2605" s="240"/>
      <c r="D2605" s="69" t="s">
        <v>221</v>
      </c>
      <c r="E2605" s="15"/>
      <c r="F2605" s="74"/>
      <c r="G2605" s="130" t="s">
        <v>131</v>
      </c>
      <c r="H2605" s="167" t="s">
        <v>485</v>
      </c>
      <c r="I2605" s="13">
        <v>33</v>
      </c>
    </row>
    <row r="2606" spans="1:11" ht="20.100000000000001" customHeight="1" x14ac:dyDescent="0.25">
      <c r="A2606" s="204"/>
      <c r="B2606" s="356"/>
      <c r="C2606" s="212" t="s">
        <v>134</v>
      </c>
      <c r="D2606" s="230" t="s">
        <v>6</v>
      </c>
      <c r="E2606" s="216"/>
      <c r="F2606" s="217"/>
      <c r="G2606" s="130" t="s">
        <v>131</v>
      </c>
      <c r="H2606" s="167" t="s">
        <v>485</v>
      </c>
      <c r="I2606" s="5">
        <v>112</v>
      </c>
    </row>
    <row r="2607" spans="1:11" ht="20.100000000000001" customHeight="1" x14ac:dyDescent="0.25">
      <c r="A2607" s="204"/>
      <c r="B2607" s="356"/>
      <c r="C2607" s="272"/>
      <c r="D2607" s="16"/>
      <c r="E2607" s="274" t="s">
        <v>210</v>
      </c>
      <c r="F2607" s="275"/>
      <c r="G2607" s="282" t="s">
        <v>5</v>
      </c>
      <c r="H2607" s="282" t="s">
        <v>486</v>
      </c>
      <c r="I2607" s="284">
        <f>(I2613+I2614)/I2606*100</f>
        <v>17.857142857142858</v>
      </c>
    </row>
    <row r="2608" spans="1:11" ht="20.100000000000001" customHeight="1" x14ac:dyDescent="0.25">
      <c r="A2608" s="204"/>
      <c r="B2608" s="356"/>
      <c r="C2608" s="272"/>
      <c r="D2608" s="16"/>
      <c r="E2608" s="276"/>
      <c r="F2608" s="277"/>
      <c r="G2608" s="283"/>
      <c r="H2608" s="283"/>
      <c r="I2608" s="285"/>
    </row>
    <row r="2609" spans="1:9" ht="20.100000000000001" customHeight="1" x14ac:dyDescent="0.25">
      <c r="A2609" s="204"/>
      <c r="B2609" s="356"/>
      <c r="C2609" s="272"/>
      <c r="D2609" s="16"/>
      <c r="E2609" s="274" t="s">
        <v>135</v>
      </c>
      <c r="F2609" s="275"/>
      <c r="G2609" s="282" t="s">
        <v>5</v>
      </c>
      <c r="H2609" s="282" t="s">
        <v>486</v>
      </c>
      <c r="I2609" s="284">
        <f>I2607/2</f>
        <v>8.9285714285714288</v>
      </c>
    </row>
    <row r="2610" spans="1:9" ht="20.100000000000001" customHeight="1" x14ac:dyDescent="0.25">
      <c r="A2610" s="204"/>
      <c r="B2610" s="356"/>
      <c r="C2610" s="272"/>
      <c r="D2610" s="16"/>
      <c r="E2610" s="276"/>
      <c r="F2610" s="277"/>
      <c r="G2610" s="283"/>
      <c r="H2610" s="283"/>
      <c r="I2610" s="285"/>
    </row>
    <row r="2611" spans="1:9" ht="20.100000000000001" customHeight="1" x14ac:dyDescent="0.25">
      <c r="A2611" s="204"/>
      <c r="B2611" s="356"/>
      <c r="C2611" s="272"/>
      <c r="D2611" s="17"/>
      <c r="E2611" s="78" t="s">
        <v>222</v>
      </c>
      <c r="F2611" s="79"/>
      <c r="G2611" s="3" t="s">
        <v>4</v>
      </c>
      <c r="H2611" s="14" t="s">
        <v>486</v>
      </c>
      <c r="I2611" s="31">
        <f>I2606/N541*1000</f>
        <v>1.9370795067365398</v>
      </c>
    </row>
    <row r="2612" spans="1:9" ht="20.100000000000001" customHeight="1" x14ac:dyDescent="0.25">
      <c r="A2612" s="204"/>
      <c r="B2612" s="356"/>
      <c r="C2612" s="272"/>
      <c r="D2612" s="69" t="s">
        <v>133</v>
      </c>
      <c r="E2612" s="15"/>
      <c r="F2612" s="70"/>
      <c r="G2612" s="130" t="s">
        <v>131</v>
      </c>
      <c r="H2612" s="167" t="s">
        <v>485</v>
      </c>
      <c r="I2612" s="13">
        <f>I2606-I2613-I2614</f>
        <v>92</v>
      </c>
    </row>
    <row r="2613" spans="1:9" ht="20.100000000000001" customHeight="1" x14ac:dyDescent="0.25">
      <c r="A2613" s="204"/>
      <c r="B2613" s="356"/>
      <c r="C2613" s="272"/>
      <c r="D2613" s="69" t="s">
        <v>209</v>
      </c>
      <c r="E2613" s="15"/>
      <c r="F2613" s="70"/>
      <c r="G2613" s="130" t="s">
        <v>131</v>
      </c>
      <c r="H2613" s="167" t="s">
        <v>485</v>
      </c>
      <c r="I2613" s="13">
        <v>11</v>
      </c>
    </row>
    <row r="2614" spans="1:9" ht="20.100000000000001" customHeight="1" x14ac:dyDescent="0.25">
      <c r="A2614" s="204"/>
      <c r="B2614" s="356"/>
      <c r="C2614" s="273"/>
      <c r="D2614" s="69" t="s">
        <v>221</v>
      </c>
      <c r="E2614" s="15"/>
      <c r="F2614" s="74"/>
      <c r="G2614" s="130" t="s">
        <v>131</v>
      </c>
      <c r="H2614" s="167" t="s">
        <v>485</v>
      </c>
      <c r="I2614" s="5">
        <v>9</v>
      </c>
    </row>
    <row r="2615" spans="1:9" ht="20.100000000000001" customHeight="1" x14ac:dyDescent="0.25">
      <c r="A2615" s="204"/>
      <c r="B2615" s="356"/>
      <c r="C2615" s="230" t="s">
        <v>137</v>
      </c>
      <c r="D2615" s="234"/>
      <c r="E2615" s="237" t="s">
        <v>138</v>
      </c>
      <c r="F2615" s="238"/>
      <c r="G2615" s="3" t="s">
        <v>4</v>
      </c>
      <c r="H2615" s="14" t="s">
        <v>486</v>
      </c>
      <c r="I2615" s="30">
        <f>I2606/Q541*1000</f>
        <v>8.6147219444658099</v>
      </c>
    </row>
    <row r="2616" spans="1:9" ht="20.100000000000001" customHeight="1" x14ac:dyDescent="0.25">
      <c r="A2616" s="204"/>
      <c r="B2616" s="356"/>
      <c r="C2616" s="235"/>
      <c r="D2616" s="236"/>
      <c r="E2616" s="237" t="s">
        <v>21</v>
      </c>
      <c r="F2616" s="238"/>
      <c r="G2616" s="3" t="s">
        <v>4</v>
      </c>
      <c r="H2616" s="14" t="s">
        <v>486</v>
      </c>
      <c r="I2616" s="30">
        <f>I2606/R541*1000</f>
        <v>8.7203643866547278</v>
      </c>
    </row>
    <row r="2617" spans="1:9" ht="20.100000000000001" customHeight="1" x14ac:dyDescent="0.25">
      <c r="A2617" s="204"/>
      <c r="B2617" s="356"/>
      <c r="C2617" s="212" t="s">
        <v>139</v>
      </c>
      <c r="D2617" s="215" t="s">
        <v>6</v>
      </c>
      <c r="E2617" s="216"/>
      <c r="F2617" s="217"/>
      <c r="G2617" s="130" t="s">
        <v>46</v>
      </c>
      <c r="H2617" s="167" t="s">
        <v>484</v>
      </c>
      <c r="I2617" s="5">
        <v>26315</v>
      </c>
    </row>
    <row r="2618" spans="1:9" ht="20.100000000000001" customHeight="1" x14ac:dyDescent="0.25">
      <c r="A2618" s="204"/>
      <c r="B2618" s="356"/>
      <c r="C2618" s="239"/>
      <c r="D2618" s="215" t="s">
        <v>138</v>
      </c>
      <c r="E2618" s="216"/>
      <c r="F2618" s="217"/>
      <c r="G2618" s="130" t="s">
        <v>46</v>
      </c>
      <c r="H2618" s="167" t="s">
        <v>484</v>
      </c>
      <c r="I2618" s="5">
        <v>13971</v>
      </c>
    </row>
    <row r="2619" spans="1:9" ht="20.100000000000001" customHeight="1" x14ac:dyDescent="0.25">
      <c r="A2619" s="204"/>
      <c r="B2619" s="356"/>
      <c r="C2619" s="240"/>
      <c r="D2619" s="215" t="s">
        <v>21</v>
      </c>
      <c r="E2619" s="216"/>
      <c r="F2619" s="217"/>
      <c r="G2619" s="130" t="s">
        <v>46</v>
      </c>
      <c r="H2619" s="167" t="s">
        <v>484</v>
      </c>
      <c r="I2619" s="5">
        <v>12344</v>
      </c>
    </row>
    <row r="2620" spans="1:9" ht="20.100000000000001" customHeight="1" x14ac:dyDescent="0.25">
      <c r="A2620" s="204"/>
      <c r="B2620" s="356"/>
      <c r="C2620" s="212" t="s">
        <v>140</v>
      </c>
      <c r="D2620" s="215" t="s">
        <v>6</v>
      </c>
      <c r="E2620" s="216"/>
      <c r="F2620" s="217"/>
      <c r="G2620" s="130" t="s">
        <v>46</v>
      </c>
      <c r="H2620" s="167" t="s">
        <v>484</v>
      </c>
      <c r="I2620" s="5">
        <v>25897</v>
      </c>
    </row>
    <row r="2621" spans="1:9" ht="20.100000000000001" customHeight="1" x14ac:dyDescent="0.25">
      <c r="A2621" s="204"/>
      <c r="B2621" s="356"/>
      <c r="C2621" s="239"/>
      <c r="D2621" s="215" t="s">
        <v>138</v>
      </c>
      <c r="E2621" s="216"/>
      <c r="F2621" s="217"/>
      <c r="G2621" s="130" t="s">
        <v>46</v>
      </c>
      <c r="H2621" s="167" t="s">
        <v>484</v>
      </c>
      <c r="I2621" s="5">
        <v>13029</v>
      </c>
    </row>
    <row r="2622" spans="1:9" ht="20.100000000000001" customHeight="1" x14ac:dyDescent="0.25">
      <c r="A2622" s="204"/>
      <c r="B2622" s="356"/>
      <c r="C2622" s="240"/>
      <c r="D2622" s="215" t="s">
        <v>21</v>
      </c>
      <c r="E2622" s="216"/>
      <c r="F2622" s="217"/>
      <c r="G2622" s="130" t="s">
        <v>46</v>
      </c>
      <c r="H2622" s="167" t="s">
        <v>484</v>
      </c>
      <c r="I2622" s="5">
        <v>12868</v>
      </c>
    </row>
    <row r="2623" spans="1:9" ht="20.100000000000001" customHeight="1" x14ac:dyDescent="0.25">
      <c r="A2623" s="204"/>
      <c r="B2623" s="356"/>
      <c r="C2623" s="212" t="s">
        <v>128</v>
      </c>
      <c r="D2623" s="215" t="s">
        <v>6</v>
      </c>
      <c r="E2623" s="216"/>
      <c r="F2623" s="217"/>
      <c r="G2623" s="130" t="s">
        <v>46</v>
      </c>
      <c r="H2623" s="167" t="s">
        <v>484</v>
      </c>
      <c r="I2623" s="5">
        <v>3090</v>
      </c>
    </row>
    <row r="2624" spans="1:9" ht="20.100000000000001" customHeight="1" x14ac:dyDescent="0.25">
      <c r="A2624" s="204"/>
      <c r="B2624" s="356"/>
      <c r="C2624" s="239"/>
      <c r="D2624" s="215" t="s">
        <v>138</v>
      </c>
      <c r="E2624" s="216"/>
      <c r="F2624" s="217"/>
      <c r="G2624" s="130" t="s">
        <v>46</v>
      </c>
      <c r="H2624" s="167" t="s">
        <v>484</v>
      </c>
      <c r="I2624" s="5">
        <v>1558</v>
      </c>
    </row>
    <row r="2625" spans="1:11" ht="20.100000000000001" customHeight="1" x14ac:dyDescent="0.25">
      <c r="A2625" s="204"/>
      <c r="B2625" s="356"/>
      <c r="C2625" s="240"/>
      <c r="D2625" s="215" t="s">
        <v>21</v>
      </c>
      <c r="E2625" s="216"/>
      <c r="F2625" s="217"/>
      <c r="G2625" s="130" t="s">
        <v>46</v>
      </c>
      <c r="H2625" s="167" t="s">
        <v>484</v>
      </c>
      <c r="I2625" s="5">
        <v>1532</v>
      </c>
    </row>
    <row r="2626" spans="1:11" ht="20.100000000000001" customHeight="1" x14ac:dyDescent="0.25">
      <c r="A2626" s="204"/>
      <c r="B2626" s="356"/>
      <c r="C2626" s="212" t="s">
        <v>129</v>
      </c>
      <c r="D2626" s="215" t="s">
        <v>6</v>
      </c>
      <c r="E2626" s="354"/>
      <c r="F2626" s="299"/>
      <c r="G2626" s="130" t="s">
        <v>46</v>
      </c>
      <c r="H2626" s="167" t="s">
        <v>484</v>
      </c>
      <c r="I2626" s="5">
        <v>2691</v>
      </c>
    </row>
    <row r="2627" spans="1:11" ht="20.100000000000001" customHeight="1" x14ac:dyDescent="0.25">
      <c r="A2627" s="204"/>
      <c r="B2627" s="356"/>
      <c r="C2627" s="239"/>
      <c r="D2627" s="215" t="s">
        <v>138</v>
      </c>
      <c r="E2627" s="354"/>
      <c r="F2627" s="299"/>
      <c r="G2627" s="130" t="s">
        <v>46</v>
      </c>
      <c r="H2627" s="167" t="s">
        <v>484</v>
      </c>
      <c r="I2627" s="5">
        <v>575</v>
      </c>
    </row>
    <row r="2628" spans="1:11" ht="20.100000000000001" customHeight="1" x14ac:dyDescent="0.25">
      <c r="A2628" s="204"/>
      <c r="B2628" s="357"/>
      <c r="C2628" s="240"/>
      <c r="D2628" s="215" t="s">
        <v>21</v>
      </c>
      <c r="E2628" s="354"/>
      <c r="F2628" s="299"/>
      <c r="G2628" s="130" t="s">
        <v>46</v>
      </c>
      <c r="H2628" s="167" t="s">
        <v>484</v>
      </c>
      <c r="I2628" s="5">
        <v>2116</v>
      </c>
    </row>
    <row r="2629" spans="1:11" ht="20.100000000000001" customHeight="1" x14ac:dyDescent="0.25">
      <c r="A2629" s="205"/>
      <c r="B2629" s="95" t="s">
        <v>81</v>
      </c>
      <c r="C2629" s="94" t="s">
        <v>416</v>
      </c>
      <c r="D2629" s="215" t="s">
        <v>6</v>
      </c>
      <c r="E2629" s="354"/>
      <c r="F2629" s="299"/>
      <c r="G2629" s="130" t="s">
        <v>131</v>
      </c>
      <c r="H2629" s="167" t="s">
        <v>485</v>
      </c>
      <c r="I2629" s="5">
        <v>335</v>
      </c>
    </row>
    <row r="2630" spans="1:11" s="132" customFormat="1" ht="50.1" customHeight="1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K2630"/>
    </row>
    <row r="2631" spans="1:11" ht="20.100000000000001" customHeight="1" x14ac:dyDescent="0.25">
      <c r="A2631" s="203" t="s">
        <v>127</v>
      </c>
      <c r="B2631" s="203" t="s">
        <v>81</v>
      </c>
      <c r="C2631" s="212" t="s">
        <v>130</v>
      </c>
      <c r="D2631" s="16"/>
      <c r="E2631" s="274" t="s">
        <v>141</v>
      </c>
      <c r="F2631" s="275"/>
      <c r="G2631" s="282" t="s">
        <v>5</v>
      </c>
      <c r="H2631" s="282" t="s">
        <v>486</v>
      </c>
      <c r="I2631" s="284">
        <f>(I2637+I2638)/I2629*100</f>
        <v>9.2537313432835813</v>
      </c>
    </row>
    <row r="2632" spans="1:11" ht="20.100000000000001" customHeight="1" x14ac:dyDescent="0.25">
      <c r="A2632" s="204"/>
      <c r="B2632" s="204"/>
      <c r="C2632" s="239"/>
      <c r="D2632" s="16"/>
      <c r="E2632" s="276"/>
      <c r="F2632" s="277"/>
      <c r="G2632" s="283"/>
      <c r="H2632" s="283"/>
      <c r="I2632" s="285"/>
    </row>
    <row r="2633" spans="1:11" ht="20.100000000000001" customHeight="1" x14ac:dyDescent="0.25">
      <c r="A2633" s="204"/>
      <c r="B2633" s="204"/>
      <c r="C2633" s="239"/>
      <c r="D2633" s="16"/>
      <c r="E2633" s="274" t="s">
        <v>132</v>
      </c>
      <c r="F2633" s="275"/>
      <c r="G2633" s="282" t="s">
        <v>5</v>
      </c>
      <c r="H2633" s="282" t="s">
        <v>486</v>
      </c>
      <c r="I2633" s="284">
        <f>I2631/2</f>
        <v>4.6268656716417906</v>
      </c>
    </row>
    <row r="2634" spans="1:11" ht="20.100000000000001" customHeight="1" x14ac:dyDescent="0.25">
      <c r="A2634" s="204"/>
      <c r="B2634" s="204"/>
      <c r="C2634" s="239"/>
      <c r="D2634" s="16"/>
      <c r="E2634" s="276"/>
      <c r="F2634" s="277"/>
      <c r="G2634" s="283"/>
      <c r="H2634" s="283"/>
      <c r="I2634" s="285"/>
    </row>
    <row r="2635" spans="1:11" ht="20.100000000000001" customHeight="1" x14ac:dyDescent="0.25">
      <c r="A2635" s="204"/>
      <c r="B2635" s="204"/>
      <c r="C2635" s="239"/>
      <c r="D2635" s="17"/>
      <c r="E2635" s="78" t="s">
        <v>220</v>
      </c>
      <c r="F2635" s="79"/>
      <c r="G2635" s="3" t="s">
        <v>4</v>
      </c>
      <c r="H2635" s="14" t="s">
        <v>486</v>
      </c>
      <c r="I2635" s="31">
        <f>I2629/N542*1000</f>
        <v>6.1572959361846822</v>
      </c>
    </row>
    <row r="2636" spans="1:11" ht="20.100000000000001" customHeight="1" x14ac:dyDescent="0.25">
      <c r="A2636" s="204"/>
      <c r="B2636" s="204"/>
      <c r="C2636" s="239"/>
      <c r="D2636" s="69" t="s">
        <v>133</v>
      </c>
      <c r="E2636" s="15"/>
      <c r="F2636" s="70"/>
      <c r="G2636" s="130" t="s">
        <v>131</v>
      </c>
      <c r="H2636" s="167" t="s">
        <v>485</v>
      </c>
      <c r="I2636" s="13">
        <f>I2629-I2637-I2638</f>
        <v>304</v>
      </c>
    </row>
    <row r="2637" spans="1:11" ht="20.100000000000001" customHeight="1" x14ac:dyDescent="0.25">
      <c r="A2637" s="204"/>
      <c r="B2637" s="204"/>
      <c r="C2637" s="239"/>
      <c r="D2637" s="69" t="s">
        <v>209</v>
      </c>
      <c r="E2637" s="15"/>
      <c r="F2637" s="70"/>
      <c r="G2637" s="130" t="s">
        <v>131</v>
      </c>
      <c r="H2637" s="167" t="s">
        <v>485</v>
      </c>
      <c r="I2637" s="13">
        <v>13</v>
      </c>
    </row>
    <row r="2638" spans="1:11" ht="20.100000000000001" customHeight="1" x14ac:dyDescent="0.25">
      <c r="A2638" s="204"/>
      <c r="B2638" s="204"/>
      <c r="C2638" s="240"/>
      <c r="D2638" s="69" t="s">
        <v>221</v>
      </c>
      <c r="E2638" s="15"/>
      <c r="F2638" s="74"/>
      <c r="G2638" s="130" t="s">
        <v>131</v>
      </c>
      <c r="H2638" s="167" t="s">
        <v>485</v>
      </c>
      <c r="I2638" s="13">
        <v>18</v>
      </c>
    </row>
    <row r="2639" spans="1:11" ht="20.100000000000001" customHeight="1" x14ac:dyDescent="0.25">
      <c r="A2639" s="204"/>
      <c r="B2639" s="204"/>
      <c r="C2639" s="363" t="s">
        <v>134</v>
      </c>
      <c r="D2639" s="230" t="s">
        <v>6</v>
      </c>
      <c r="E2639" s="364"/>
      <c r="F2639" s="365"/>
      <c r="G2639" s="80" t="s">
        <v>131</v>
      </c>
      <c r="H2639" s="167" t="s">
        <v>485</v>
      </c>
      <c r="I2639" s="5">
        <v>115</v>
      </c>
    </row>
    <row r="2640" spans="1:11" ht="20.100000000000001" customHeight="1" x14ac:dyDescent="0.25">
      <c r="A2640" s="204"/>
      <c r="B2640" s="204"/>
      <c r="C2640" s="225"/>
      <c r="D2640" s="16"/>
      <c r="E2640" s="274" t="s">
        <v>210</v>
      </c>
      <c r="F2640" s="275"/>
      <c r="G2640" s="282" t="s">
        <v>5</v>
      </c>
      <c r="H2640" s="282" t="s">
        <v>486</v>
      </c>
      <c r="I2640" s="284">
        <f>(I2646+I2647)/I2639*100</f>
        <v>19.130434782608695</v>
      </c>
    </row>
    <row r="2641" spans="1:9" ht="20.100000000000001" customHeight="1" x14ac:dyDescent="0.25">
      <c r="A2641" s="204"/>
      <c r="B2641" s="204"/>
      <c r="C2641" s="225"/>
      <c r="D2641" s="16"/>
      <c r="E2641" s="276"/>
      <c r="F2641" s="277"/>
      <c r="G2641" s="283"/>
      <c r="H2641" s="283"/>
      <c r="I2641" s="285"/>
    </row>
    <row r="2642" spans="1:9" ht="20.100000000000001" customHeight="1" x14ac:dyDescent="0.25">
      <c r="A2642" s="204"/>
      <c r="B2642" s="204"/>
      <c r="C2642" s="225"/>
      <c r="D2642" s="16"/>
      <c r="E2642" s="274" t="s">
        <v>135</v>
      </c>
      <c r="F2642" s="275"/>
      <c r="G2642" s="282" t="s">
        <v>5</v>
      </c>
      <c r="H2642" s="282" t="s">
        <v>486</v>
      </c>
      <c r="I2642" s="284">
        <f>I2640/2</f>
        <v>9.5652173913043477</v>
      </c>
    </row>
    <row r="2643" spans="1:9" ht="20.100000000000001" customHeight="1" x14ac:dyDescent="0.25">
      <c r="A2643" s="204"/>
      <c r="B2643" s="204"/>
      <c r="C2643" s="225"/>
      <c r="D2643" s="16"/>
      <c r="E2643" s="276"/>
      <c r="F2643" s="277"/>
      <c r="G2643" s="283"/>
      <c r="H2643" s="283"/>
      <c r="I2643" s="285"/>
    </row>
    <row r="2644" spans="1:9" ht="20.100000000000001" customHeight="1" x14ac:dyDescent="0.25">
      <c r="A2644" s="204"/>
      <c r="B2644" s="204"/>
      <c r="C2644" s="225"/>
      <c r="D2644" s="17"/>
      <c r="E2644" s="78" t="s">
        <v>222</v>
      </c>
      <c r="F2644" s="79"/>
      <c r="G2644" s="3" t="s">
        <v>4</v>
      </c>
      <c r="H2644" s="14" t="s">
        <v>486</v>
      </c>
      <c r="I2644" s="31">
        <f>I2639/N542*1000</f>
        <v>2.113698604958921</v>
      </c>
    </row>
    <row r="2645" spans="1:9" ht="20.100000000000001" customHeight="1" x14ac:dyDescent="0.25">
      <c r="A2645" s="204"/>
      <c r="B2645" s="204"/>
      <c r="C2645" s="225"/>
      <c r="D2645" s="69" t="s">
        <v>133</v>
      </c>
      <c r="E2645" s="15"/>
      <c r="F2645" s="70"/>
      <c r="G2645" s="130" t="s">
        <v>131</v>
      </c>
      <c r="H2645" s="167" t="s">
        <v>485</v>
      </c>
      <c r="I2645" s="13">
        <f>I2639-I2646-I2647</f>
        <v>93</v>
      </c>
    </row>
    <row r="2646" spans="1:9" ht="20.100000000000001" customHeight="1" x14ac:dyDescent="0.25">
      <c r="A2646" s="204"/>
      <c r="B2646" s="204"/>
      <c r="C2646" s="225"/>
      <c r="D2646" s="69" t="s">
        <v>209</v>
      </c>
      <c r="E2646" s="15"/>
      <c r="F2646" s="70"/>
      <c r="G2646" s="130" t="s">
        <v>131</v>
      </c>
      <c r="H2646" s="167" t="s">
        <v>485</v>
      </c>
      <c r="I2646" s="13">
        <v>8</v>
      </c>
    </row>
    <row r="2647" spans="1:9" ht="20.100000000000001" customHeight="1" x14ac:dyDescent="0.25">
      <c r="A2647" s="204"/>
      <c r="B2647" s="204"/>
      <c r="C2647" s="219"/>
      <c r="D2647" s="69" t="s">
        <v>221</v>
      </c>
      <c r="E2647" s="15"/>
      <c r="F2647" s="74"/>
      <c r="G2647" s="130" t="s">
        <v>131</v>
      </c>
      <c r="H2647" s="167" t="s">
        <v>485</v>
      </c>
      <c r="I2647" s="5">
        <v>14</v>
      </c>
    </row>
    <row r="2648" spans="1:9" ht="20.100000000000001" customHeight="1" x14ac:dyDescent="0.25">
      <c r="A2648" s="204"/>
      <c r="B2648" s="204"/>
      <c r="C2648" s="230" t="s">
        <v>137</v>
      </c>
      <c r="D2648" s="234"/>
      <c r="E2648" s="237" t="s">
        <v>138</v>
      </c>
      <c r="F2648" s="238"/>
      <c r="G2648" s="3" t="s">
        <v>4</v>
      </c>
      <c r="H2648" s="14" t="s">
        <v>486</v>
      </c>
      <c r="I2648" s="30">
        <f>I2639/Q542*1000</f>
        <v>9.2629883205799448</v>
      </c>
    </row>
    <row r="2649" spans="1:9" ht="20.100000000000001" customHeight="1" x14ac:dyDescent="0.25">
      <c r="A2649" s="204"/>
      <c r="B2649" s="204"/>
      <c r="C2649" s="235"/>
      <c r="D2649" s="236"/>
      <c r="E2649" s="237" t="s">
        <v>21</v>
      </c>
      <c r="F2649" s="238"/>
      <c r="G2649" s="3" t="s">
        <v>4</v>
      </c>
      <c r="H2649" s="14" t="s">
        <v>486</v>
      </c>
      <c r="I2649" s="30">
        <f>I2639/R542*1000</f>
        <v>9.8147990099854905</v>
      </c>
    </row>
    <row r="2650" spans="1:9" ht="20.100000000000001" customHeight="1" x14ac:dyDescent="0.25">
      <c r="A2650" s="204"/>
      <c r="B2650" s="204"/>
      <c r="C2650" s="212" t="s">
        <v>139</v>
      </c>
      <c r="D2650" s="215" t="s">
        <v>6</v>
      </c>
      <c r="E2650" s="216"/>
      <c r="F2650" s="217"/>
      <c r="G2650" s="130" t="s">
        <v>46</v>
      </c>
      <c r="H2650" s="167" t="s">
        <v>484</v>
      </c>
      <c r="I2650" s="5">
        <v>23442</v>
      </c>
    </row>
    <row r="2651" spans="1:9" ht="20.100000000000001" customHeight="1" x14ac:dyDescent="0.25">
      <c r="A2651" s="204"/>
      <c r="B2651" s="204"/>
      <c r="C2651" s="239"/>
      <c r="D2651" s="215" t="s">
        <v>138</v>
      </c>
      <c r="E2651" s="216"/>
      <c r="F2651" s="217"/>
      <c r="G2651" s="130" t="s">
        <v>46</v>
      </c>
      <c r="H2651" s="167" t="s">
        <v>484</v>
      </c>
      <c r="I2651" s="5">
        <v>12800</v>
      </c>
    </row>
    <row r="2652" spans="1:9" ht="20.100000000000001" customHeight="1" x14ac:dyDescent="0.25">
      <c r="A2652" s="204"/>
      <c r="B2652" s="204"/>
      <c r="C2652" s="240"/>
      <c r="D2652" s="215" t="s">
        <v>21</v>
      </c>
      <c r="E2652" s="216"/>
      <c r="F2652" s="217"/>
      <c r="G2652" s="130" t="s">
        <v>46</v>
      </c>
      <c r="H2652" s="167" t="s">
        <v>484</v>
      </c>
      <c r="I2652" s="5">
        <v>10642</v>
      </c>
    </row>
    <row r="2653" spans="1:9" ht="20.100000000000001" customHeight="1" x14ac:dyDescent="0.25">
      <c r="A2653" s="204"/>
      <c r="B2653" s="204"/>
      <c r="C2653" s="212" t="s">
        <v>140</v>
      </c>
      <c r="D2653" s="215" t="s">
        <v>6</v>
      </c>
      <c r="E2653" s="216"/>
      <c r="F2653" s="217"/>
      <c r="G2653" s="130" t="s">
        <v>46</v>
      </c>
      <c r="H2653" s="167" t="s">
        <v>484</v>
      </c>
      <c r="I2653" s="5">
        <v>24171</v>
      </c>
    </row>
    <row r="2654" spans="1:9" ht="20.100000000000001" customHeight="1" x14ac:dyDescent="0.25">
      <c r="A2654" s="204"/>
      <c r="B2654" s="204"/>
      <c r="C2654" s="239"/>
      <c r="D2654" s="215" t="s">
        <v>138</v>
      </c>
      <c r="E2654" s="216"/>
      <c r="F2654" s="217"/>
      <c r="G2654" s="130" t="s">
        <v>46</v>
      </c>
      <c r="H2654" s="167" t="s">
        <v>484</v>
      </c>
      <c r="I2654" s="5">
        <v>12432</v>
      </c>
    </row>
    <row r="2655" spans="1:9" ht="20.100000000000001" customHeight="1" x14ac:dyDescent="0.25">
      <c r="A2655" s="204"/>
      <c r="B2655" s="204"/>
      <c r="C2655" s="240"/>
      <c r="D2655" s="215" t="s">
        <v>21</v>
      </c>
      <c r="E2655" s="216"/>
      <c r="F2655" s="217"/>
      <c r="G2655" s="130" t="s">
        <v>46</v>
      </c>
      <c r="H2655" s="167" t="s">
        <v>484</v>
      </c>
      <c r="I2655" s="5">
        <v>11739</v>
      </c>
    </row>
    <row r="2656" spans="1:9" ht="20.100000000000001" customHeight="1" x14ac:dyDescent="0.25">
      <c r="A2656" s="204"/>
      <c r="B2656" s="204"/>
      <c r="C2656" s="212" t="s">
        <v>128</v>
      </c>
      <c r="D2656" s="215" t="s">
        <v>6</v>
      </c>
      <c r="E2656" s="216"/>
      <c r="F2656" s="217"/>
      <c r="G2656" s="130" t="s">
        <v>46</v>
      </c>
      <c r="H2656" s="167" t="s">
        <v>484</v>
      </c>
      <c r="I2656" s="5">
        <v>3287</v>
      </c>
    </row>
    <row r="2657" spans="1:11" ht="20.100000000000001" customHeight="1" x14ac:dyDescent="0.25">
      <c r="A2657" s="204"/>
      <c r="B2657" s="204"/>
      <c r="C2657" s="239"/>
      <c r="D2657" s="215" t="s">
        <v>138</v>
      </c>
      <c r="E2657" s="216"/>
      <c r="F2657" s="217"/>
      <c r="G2657" s="130" t="s">
        <v>46</v>
      </c>
      <c r="H2657" s="167" t="s">
        <v>484</v>
      </c>
      <c r="I2657" s="5">
        <v>1739</v>
      </c>
    </row>
    <row r="2658" spans="1:11" ht="20.100000000000001" customHeight="1" x14ac:dyDescent="0.25">
      <c r="A2658" s="204"/>
      <c r="B2658" s="204"/>
      <c r="C2658" s="240"/>
      <c r="D2658" s="215" t="s">
        <v>21</v>
      </c>
      <c r="E2658" s="216"/>
      <c r="F2658" s="217"/>
      <c r="G2658" s="130" t="s">
        <v>46</v>
      </c>
      <c r="H2658" s="167" t="s">
        <v>484</v>
      </c>
      <c r="I2658" s="5">
        <v>1548</v>
      </c>
    </row>
    <row r="2659" spans="1:11" ht="20.100000000000001" customHeight="1" x14ac:dyDescent="0.25">
      <c r="A2659" s="204"/>
      <c r="B2659" s="204"/>
      <c r="C2659" s="212" t="s">
        <v>129</v>
      </c>
      <c r="D2659" s="215" t="s">
        <v>6</v>
      </c>
      <c r="E2659" s="354"/>
      <c r="F2659" s="299"/>
      <c r="G2659" s="130" t="s">
        <v>46</v>
      </c>
      <c r="H2659" s="167" t="s">
        <v>484</v>
      </c>
      <c r="I2659" s="5">
        <v>3582</v>
      </c>
    </row>
    <row r="2660" spans="1:11" ht="20.100000000000001" customHeight="1" x14ac:dyDescent="0.25">
      <c r="A2660" s="204"/>
      <c r="B2660" s="204"/>
      <c r="C2660" s="239"/>
      <c r="D2660" s="215" t="s">
        <v>138</v>
      </c>
      <c r="E2660" s="354"/>
      <c r="F2660" s="299"/>
      <c r="G2660" s="130" t="s">
        <v>46</v>
      </c>
      <c r="H2660" s="167" t="s">
        <v>484</v>
      </c>
      <c r="I2660" s="5">
        <v>699</v>
      </c>
    </row>
    <row r="2661" spans="1:11" ht="20.100000000000001" customHeight="1" x14ac:dyDescent="0.25">
      <c r="A2661" s="204"/>
      <c r="B2661" s="205"/>
      <c r="C2661" s="240"/>
      <c r="D2661" s="215" t="s">
        <v>21</v>
      </c>
      <c r="E2661" s="354"/>
      <c r="F2661" s="299"/>
      <c r="G2661" s="130" t="s">
        <v>46</v>
      </c>
      <c r="H2661" s="167" t="s">
        <v>484</v>
      </c>
      <c r="I2661" s="5">
        <v>2883</v>
      </c>
    </row>
    <row r="2662" spans="1:11" ht="20.100000000000001" customHeight="1" x14ac:dyDescent="0.25">
      <c r="A2662" s="204"/>
      <c r="B2662" s="361" t="s">
        <v>118</v>
      </c>
      <c r="C2662" s="338" t="s">
        <v>130</v>
      </c>
      <c r="D2662" s="103" t="s">
        <v>6</v>
      </c>
      <c r="E2662" s="113"/>
      <c r="F2662" s="113"/>
      <c r="G2662" s="362" t="s">
        <v>131</v>
      </c>
      <c r="H2662" s="362" t="s">
        <v>485</v>
      </c>
      <c r="I2662" s="366">
        <v>408</v>
      </c>
    </row>
    <row r="2663" spans="1:11" ht="20.100000000000001" customHeight="1" x14ac:dyDescent="0.25">
      <c r="A2663" s="204"/>
      <c r="B2663" s="361"/>
      <c r="C2663" s="339"/>
      <c r="D2663" s="21"/>
      <c r="E2663" s="21"/>
      <c r="F2663" s="21"/>
      <c r="G2663" s="362"/>
      <c r="H2663" s="362"/>
      <c r="I2663" s="367"/>
    </row>
    <row r="2664" spans="1:11" ht="20.100000000000001" customHeight="1" x14ac:dyDescent="0.25">
      <c r="A2664" s="204"/>
      <c r="B2664" s="361"/>
      <c r="C2664" s="339"/>
      <c r="D2664" s="16"/>
      <c r="E2664" s="274" t="s">
        <v>141</v>
      </c>
      <c r="F2664" s="275"/>
      <c r="G2664" s="282" t="s">
        <v>5</v>
      </c>
      <c r="H2664" s="282" t="s">
        <v>486</v>
      </c>
      <c r="I2664" s="284">
        <f>(I2671+I2672)/I2662*100</f>
        <v>13.970588235294118</v>
      </c>
    </row>
    <row r="2665" spans="1:11" ht="20.100000000000001" customHeight="1" x14ac:dyDescent="0.25">
      <c r="A2665" s="205"/>
      <c r="B2665" s="361"/>
      <c r="C2665" s="340"/>
      <c r="D2665" s="17"/>
      <c r="E2665" s="276"/>
      <c r="F2665" s="277"/>
      <c r="G2665" s="283"/>
      <c r="H2665" s="283"/>
      <c r="I2665" s="285"/>
    </row>
    <row r="2666" spans="1:11" s="132" customFormat="1" ht="50.1" customHeight="1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K2666"/>
    </row>
    <row r="2667" spans="1:11" ht="20.100000000000001" customHeight="1" x14ac:dyDescent="0.25">
      <c r="A2667" s="203" t="s">
        <v>127</v>
      </c>
      <c r="B2667" s="300" t="s">
        <v>118</v>
      </c>
      <c r="C2667" s="212" t="s">
        <v>130</v>
      </c>
      <c r="D2667" s="16"/>
      <c r="E2667" s="274" t="s">
        <v>132</v>
      </c>
      <c r="F2667" s="275"/>
      <c r="G2667" s="282" t="s">
        <v>5</v>
      </c>
      <c r="H2667" s="282" t="s">
        <v>486</v>
      </c>
      <c r="I2667" s="284">
        <f>I2664/2</f>
        <v>6.9852941176470589</v>
      </c>
    </row>
    <row r="2668" spans="1:11" ht="20.100000000000001" customHeight="1" x14ac:dyDescent="0.25">
      <c r="A2668" s="204"/>
      <c r="B2668" s="301"/>
      <c r="C2668" s="239"/>
      <c r="D2668" s="16"/>
      <c r="E2668" s="276"/>
      <c r="F2668" s="277"/>
      <c r="G2668" s="283"/>
      <c r="H2668" s="283"/>
      <c r="I2668" s="285"/>
    </row>
    <row r="2669" spans="1:11" ht="20.100000000000001" customHeight="1" x14ac:dyDescent="0.25">
      <c r="A2669" s="204"/>
      <c r="B2669" s="301"/>
      <c r="C2669" s="239"/>
      <c r="D2669" s="17"/>
      <c r="E2669" s="78" t="s">
        <v>220</v>
      </c>
      <c r="F2669" s="79"/>
      <c r="G2669" s="3" t="s">
        <v>4</v>
      </c>
      <c r="H2669" s="14" t="s">
        <v>486</v>
      </c>
      <c r="I2669" s="31">
        <f>I2662/N543*1000</f>
        <v>6.2266785706109928</v>
      </c>
    </row>
    <row r="2670" spans="1:11" ht="20.100000000000001" customHeight="1" x14ac:dyDescent="0.25">
      <c r="A2670" s="204"/>
      <c r="B2670" s="301"/>
      <c r="C2670" s="239"/>
      <c r="D2670" s="69" t="s">
        <v>133</v>
      </c>
      <c r="E2670" s="15"/>
      <c r="F2670" s="70"/>
      <c r="G2670" s="130" t="s">
        <v>131</v>
      </c>
      <c r="H2670" s="167" t="s">
        <v>485</v>
      </c>
      <c r="I2670" s="13">
        <f>I2662-I2671-I2672</f>
        <v>351</v>
      </c>
    </row>
    <row r="2671" spans="1:11" ht="20.100000000000001" customHeight="1" x14ac:dyDescent="0.25">
      <c r="A2671" s="204"/>
      <c r="B2671" s="301"/>
      <c r="C2671" s="239"/>
      <c r="D2671" s="69" t="s">
        <v>209</v>
      </c>
      <c r="E2671" s="15"/>
      <c r="F2671" s="70"/>
      <c r="G2671" s="130" t="s">
        <v>131</v>
      </c>
      <c r="H2671" s="167" t="s">
        <v>485</v>
      </c>
      <c r="I2671" s="13">
        <v>28</v>
      </c>
    </row>
    <row r="2672" spans="1:11" ht="20.100000000000001" customHeight="1" x14ac:dyDescent="0.25">
      <c r="A2672" s="204"/>
      <c r="B2672" s="301"/>
      <c r="C2672" s="240"/>
      <c r="D2672" s="69" t="s">
        <v>221</v>
      </c>
      <c r="E2672" s="15"/>
      <c r="F2672" s="74"/>
      <c r="G2672" s="130" t="s">
        <v>131</v>
      </c>
      <c r="H2672" s="167" t="s">
        <v>485</v>
      </c>
      <c r="I2672" s="13">
        <v>29</v>
      </c>
    </row>
    <row r="2673" spans="1:9" ht="20.100000000000001" customHeight="1" x14ac:dyDescent="0.25">
      <c r="A2673" s="204"/>
      <c r="B2673" s="301"/>
      <c r="C2673" s="218" t="s">
        <v>134</v>
      </c>
      <c r="D2673" s="230" t="s">
        <v>6</v>
      </c>
      <c r="E2673" s="216"/>
      <c r="F2673" s="217"/>
      <c r="G2673" s="130" t="s">
        <v>131</v>
      </c>
      <c r="H2673" s="167" t="s">
        <v>485</v>
      </c>
      <c r="I2673" s="5">
        <v>154</v>
      </c>
    </row>
    <row r="2674" spans="1:9" ht="20.100000000000001" customHeight="1" x14ac:dyDescent="0.25">
      <c r="A2674" s="204"/>
      <c r="B2674" s="301"/>
      <c r="C2674" s="225"/>
      <c r="D2674" s="16"/>
      <c r="E2674" s="274" t="s">
        <v>210</v>
      </c>
      <c r="F2674" s="275"/>
      <c r="G2674" s="282" t="s">
        <v>5</v>
      </c>
      <c r="H2674" s="282" t="s">
        <v>486</v>
      </c>
      <c r="I2674" s="284">
        <f>(I2680+I2681)/I2673*100</f>
        <v>14.285714285714285</v>
      </c>
    </row>
    <row r="2675" spans="1:9" ht="20.100000000000001" customHeight="1" x14ac:dyDescent="0.25">
      <c r="A2675" s="204"/>
      <c r="B2675" s="301"/>
      <c r="C2675" s="225"/>
      <c r="D2675" s="16"/>
      <c r="E2675" s="276"/>
      <c r="F2675" s="277"/>
      <c r="G2675" s="283"/>
      <c r="H2675" s="283"/>
      <c r="I2675" s="285"/>
    </row>
    <row r="2676" spans="1:9" ht="20.100000000000001" customHeight="1" x14ac:dyDescent="0.25">
      <c r="A2676" s="204"/>
      <c r="B2676" s="301"/>
      <c r="C2676" s="225"/>
      <c r="D2676" s="16"/>
      <c r="E2676" s="274" t="s">
        <v>135</v>
      </c>
      <c r="F2676" s="275"/>
      <c r="G2676" s="282" t="s">
        <v>5</v>
      </c>
      <c r="H2676" s="282" t="s">
        <v>486</v>
      </c>
      <c r="I2676" s="284">
        <f>I2674/2</f>
        <v>7.1428571428571423</v>
      </c>
    </row>
    <row r="2677" spans="1:9" ht="20.100000000000001" customHeight="1" x14ac:dyDescent="0.25">
      <c r="A2677" s="204"/>
      <c r="B2677" s="301"/>
      <c r="C2677" s="225"/>
      <c r="D2677" s="81"/>
      <c r="E2677" s="276"/>
      <c r="F2677" s="277"/>
      <c r="G2677" s="283"/>
      <c r="H2677" s="283"/>
      <c r="I2677" s="285"/>
    </row>
    <row r="2678" spans="1:9" ht="20.100000000000001" customHeight="1" x14ac:dyDescent="0.25">
      <c r="A2678" s="204"/>
      <c r="B2678" s="301"/>
      <c r="C2678" s="225"/>
      <c r="D2678" s="17"/>
      <c r="E2678" s="78" t="s">
        <v>222</v>
      </c>
      <c r="F2678" s="79"/>
      <c r="G2678" s="3" t="s">
        <v>4</v>
      </c>
      <c r="H2678" s="14" t="s">
        <v>486</v>
      </c>
      <c r="I2678" s="31">
        <f>I2673/N543*1000</f>
        <v>2.3502659310639533</v>
      </c>
    </row>
    <row r="2679" spans="1:9" ht="20.100000000000001" customHeight="1" x14ac:dyDescent="0.25">
      <c r="A2679" s="204"/>
      <c r="B2679" s="301"/>
      <c r="C2679" s="225"/>
      <c r="D2679" s="69" t="s">
        <v>133</v>
      </c>
      <c r="E2679" s="15"/>
      <c r="F2679" s="70"/>
      <c r="G2679" s="130" t="s">
        <v>131</v>
      </c>
      <c r="H2679" s="167" t="s">
        <v>485</v>
      </c>
      <c r="I2679" s="13">
        <f>I2673-I2680-I2681</f>
        <v>132</v>
      </c>
    </row>
    <row r="2680" spans="1:9" ht="20.100000000000001" customHeight="1" x14ac:dyDescent="0.25">
      <c r="A2680" s="204"/>
      <c r="B2680" s="301"/>
      <c r="C2680" s="225"/>
      <c r="D2680" s="69" t="s">
        <v>209</v>
      </c>
      <c r="E2680" s="15"/>
      <c r="F2680" s="70"/>
      <c r="G2680" s="130" t="s">
        <v>131</v>
      </c>
      <c r="H2680" s="167" t="s">
        <v>485</v>
      </c>
      <c r="I2680" s="13">
        <v>13</v>
      </c>
    </row>
    <row r="2681" spans="1:9" ht="20.100000000000001" customHeight="1" x14ac:dyDescent="0.25">
      <c r="A2681" s="204"/>
      <c r="B2681" s="301"/>
      <c r="C2681" s="219"/>
      <c r="D2681" s="69" t="s">
        <v>221</v>
      </c>
      <c r="E2681" s="15"/>
      <c r="F2681" s="74"/>
      <c r="G2681" s="130" t="s">
        <v>131</v>
      </c>
      <c r="H2681" s="167" t="s">
        <v>485</v>
      </c>
      <c r="I2681" s="5">
        <v>9</v>
      </c>
    </row>
    <row r="2682" spans="1:9" ht="20.100000000000001" customHeight="1" x14ac:dyDescent="0.25">
      <c r="A2682" s="204"/>
      <c r="B2682" s="301"/>
      <c r="C2682" s="230" t="s">
        <v>137</v>
      </c>
      <c r="D2682" s="234"/>
      <c r="E2682" s="237" t="s">
        <v>138</v>
      </c>
      <c r="F2682" s="238"/>
      <c r="G2682" s="3" t="s">
        <v>4</v>
      </c>
      <c r="H2682" s="14" t="s">
        <v>486</v>
      </c>
      <c r="I2682" s="30">
        <f>I2673/Q543*1000</f>
        <v>10.107639800472565</v>
      </c>
    </row>
    <row r="2683" spans="1:9" ht="20.100000000000001" customHeight="1" x14ac:dyDescent="0.25">
      <c r="A2683" s="204"/>
      <c r="B2683" s="301"/>
      <c r="C2683" s="235"/>
      <c r="D2683" s="236"/>
      <c r="E2683" s="237" t="s">
        <v>21</v>
      </c>
      <c r="F2683" s="238"/>
      <c r="G2683" s="3" t="s">
        <v>4</v>
      </c>
      <c r="H2683" s="14" t="s">
        <v>486</v>
      </c>
      <c r="I2683" s="30">
        <f>I2673/R543*1000</f>
        <v>10.525956050715971</v>
      </c>
    </row>
    <row r="2684" spans="1:9" ht="20.100000000000001" customHeight="1" x14ac:dyDescent="0.25">
      <c r="A2684" s="204"/>
      <c r="B2684" s="301"/>
      <c r="C2684" s="212" t="s">
        <v>139</v>
      </c>
      <c r="D2684" s="215" t="s">
        <v>6</v>
      </c>
      <c r="E2684" s="216"/>
      <c r="F2684" s="217"/>
      <c r="G2684" s="130" t="s">
        <v>46</v>
      </c>
      <c r="H2684" s="167" t="s">
        <v>484</v>
      </c>
      <c r="I2684" s="5">
        <v>28536</v>
      </c>
    </row>
    <row r="2685" spans="1:9" ht="20.100000000000001" customHeight="1" x14ac:dyDescent="0.25">
      <c r="A2685" s="204"/>
      <c r="B2685" s="301"/>
      <c r="C2685" s="239"/>
      <c r="D2685" s="215" t="s">
        <v>138</v>
      </c>
      <c r="E2685" s="216"/>
      <c r="F2685" s="217"/>
      <c r="G2685" s="130" t="s">
        <v>46</v>
      </c>
      <c r="H2685" s="167" t="s">
        <v>484</v>
      </c>
      <c r="I2685" s="5">
        <v>15691</v>
      </c>
    </row>
    <row r="2686" spans="1:9" ht="20.100000000000001" customHeight="1" x14ac:dyDescent="0.25">
      <c r="A2686" s="204"/>
      <c r="B2686" s="301"/>
      <c r="C2686" s="240"/>
      <c r="D2686" s="215" t="s">
        <v>21</v>
      </c>
      <c r="E2686" s="216"/>
      <c r="F2686" s="217"/>
      <c r="G2686" s="130" t="s">
        <v>46</v>
      </c>
      <c r="H2686" s="167" t="s">
        <v>484</v>
      </c>
      <c r="I2686" s="5">
        <v>12845</v>
      </c>
    </row>
    <row r="2687" spans="1:9" ht="20.100000000000001" customHeight="1" x14ac:dyDescent="0.25">
      <c r="A2687" s="204"/>
      <c r="B2687" s="301"/>
      <c r="C2687" s="212" t="s">
        <v>140</v>
      </c>
      <c r="D2687" s="215" t="s">
        <v>6</v>
      </c>
      <c r="E2687" s="216"/>
      <c r="F2687" s="217"/>
      <c r="G2687" s="130" t="s">
        <v>46</v>
      </c>
      <c r="H2687" s="167" t="s">
        <v>484</v>
      </c>
      <c r="I2687" s="5">
        <v>29878</v>
      </c>
    </row>
    <row r="2688" spans="1:9" ht="20.100000000000001" customHeight="1" x14ac:dyDescent="0.25">
      <c r="A2688" s="204"/>
      <c r="B2688" s="301"/>
      <c r="C2688" s="239"/>
      <c r="D2688" s="215" t="s">
        <v>138</v>
      </c>
      <c r="E2688" s="216"/>
      <c r="F2688" s="217"/>
      <c r="G2688" s="130" t="s">
        <v>46</v>
      </c>
      <c r="H2688" s="167" t="s">
        <v>484</v>
      </c>
      <c r="I2688" s="5">
        <v>15246</v>
      </c>
    </row>
    <row r="2689" spans="1:11" ht="20.100000000000001" customHeight="1" x14ac:dyDescent="0.25">
      <c r="A2689" s="204"/>
      <c r="B2689" s="301"/>
      <c r="C2689" s="240"/>
      <c r="D2689" s="215" t="s">
        <v>21</v>
      </c>
      <c r="E2689" s="216"/>
      <c r="F2689" s="217"/>
      <c r="G2689" s="130" t="s">
        <v>46</v>
      </c>
      <c r="H2689" s="167" t="s">
        <v>484</v>
      </c>
      <c r="I2689" s="5">
        <v>14632</v>
      </c>
    </row>
    <row r="2690" spans="1:11" ht="20.100000000000001" customHeight="1" x14ac:dyDescent="0.25">
      <c r="A2690" s="204"/>
      <c r="B2690" s="301"/>
      <c r="C2690" s="212" t="s">
        <v>128</v>
      </c>
      <c r="D2690" s="215" t="s">
        <v>6</v>
      </c>
      <c r="E2690" s="216"/>
      <c r="F2690" s="217"/>
      <c r="G2690" s="130" t="s">
        <v>46</v>
      </c>
      <c r="H2690" s="167" t="s">
        <v>484</v>
      </c>
      <c r="I2690" s="5">
        <v>3559</v>
      </c>
    </row>
    <row r="2691" spans="1:11" ht="20.100000000000001" customHeight="1" x14ac:dyDescent="0.25">
      <c r="A2691" s="204"/>
      <c r="B2691" s="301"/>
      <c r="C2691" s="239"/>
      <c r="D2691" s="215" t="s">
        <v>138</v>
      </c>
      <c r="E2691" s="216"/>
      <c r="F2691" s="217"/>
      <c r="G2691" s="130" t="s">
        <v>46</v>
      </c>
      <c r="H2691" s="167" t="s">
        <v>484</v>
      </c>
      <c r="I2691" s="5">
        <v>1834</v>
      </c>
    </row>
    <row r="2692" spans="1:11" ht="20.100000000000001" customHeight="1" x14ac:dyDescent="0.25">
      <c r="A2692" s="204"/>
      <c r="B2692" s="301"/>
      <c r="C2692" s="240"/>
      <c r="D2692" s="215" t="s">
        <v>21</v>
      </c>
      <c r="E2692" s="216"/>
      <c r="F2692" s="217"/>
      <c r="G2692" s="130" t="s">
        <v>46</v>
      </c>
      <c r="H2692" s="167" t="s">
        <v>484</v>
      </c>
      <c r="I2692" s="5">
        <v>1725</v>
      </c>
    </row>
    <row r="2693" spans="1:11" ht="20.100000000000001" customHeight="1" x14ac:dyDescent="0.25">
      <c r="A2693" s="204"/>
      <c r="B2693" s="301"/>
      <c r="C2693" s="212" t="s">
        <v>129</v>
      </c>
      <c r="D2693" s="215" t="s">
        <v>6</v>
      </c>
      <c r="E2693" s="354"/>
      <c r="F2693" s="299"/>
      <c r="G2693" s="130" t="s">
        <v>46</v>
      </c>
      <c r="H2693" s="167" t="s">
        <v>484</v>
      </c>
      <c r="I2693" s="5">
        <v>3580</v>
      </c>
    </row>
    <row r="2694" spans="1:11" ht="20.100000000000001" customHeight="1" x14ac:dyDescent="0.25">
      <c r="A2694" s="204"/>
      <c r="B2694" s="301"/>
      <c r="C2694" s="239"/>
      <c r="D2694" s="215" t="s">
        <v>138</v>
      </c>
      <c r="E2694" s="354"/>
      <c r="F2694" s="299"/>
      <c r="G2694" s="130" t="s">
        <v>46</v>
      </c>
      <c r="H2694" s="167" t="s">
        <v>484</v>
      </c>
      <c r="I2694" s="5">
        <v>691</v>
      </c>
    </row>
    <row r="2695" spans="1:11" ht="20.100000000000001" customHeight="1" x14ac:dyDescent="0.25">
      <c r="A2695" s="204"/>
      <c r="B2695" s="302"/>
      <c r="C2695" s="240"/>
      <c r="D2695" s="215" t="s">
        <v>21</v>
      </c>
      <c r="E2695" s="354"/>
      <c r="F2695" s="299"/>
      <c r="G2695" s="130" t="s">
        <v>46</v>
      </c>
      <c r="H2695" s="167" t="s">
        <v>484</v>
      </c>
      <c r="I2695" s="5">
        <v>2889</v>
      </c>
    </row>
    <row r="2696" spans="1:11" ht="20.100000000000001" customHeight="1" x14ac:dyDescent="0.25">
      <c r="A2696" s="204"/>
      <c r="B2696" s="355" t="s">
        <v>83</v>
      </c>
      <c r="C2696" s="212" t="s">
        <v>130</v>
      </c>
      <c r="D2696" s="230" t="s">
        <v>6</v>
      </c>
      <c r="E2696" s="300"/>
      <c r="F2696" s="203"/>
      <c r="G2696" s="130" t="s">
        <v>131</v>
      </c>
      <c r="H2696" s="167" t="s">
        <v>485</v>
      </c>
      <c r="I2696" s="5">
        <v>636</v>
      </c>
    </row>
    <row r="2697" spans="1:11" ht="20.100000000000001" customHeight="1" x14ac:dyDescent="0.25">
      <c r="A2697" s="204"/>
      <c r="B2697" s="356"/>
      <c r="C2697" s="239"/>
      <c r="D2697" s="16"/>
      <c r="E2697" s="274" t="s">
        <v>141</v>
      </c>
      <c r="F2697" s="275"/>
      <c r="G2697" s="282" t="s">
        <v>5</v>
      </c>
      <c r="H2697" s="282" t="s">
        <v>486</v>
      </c>
      <c r="I2697" s="284">
        <f>(I2704+I2705)/I2696*100</f>
        <v>15.251572327044025</v>
      </c>
    </row>
    <row r="2698" spans="1:11" ht="20.100000000000001" customHeight="1" x14ac:dyDescent="0.25">
      <c r="A2698" s="204"/>
      <c r="B2698" s="356"/>
      <c r="C2698" s="239"/>
      <c r="D2698" s="16"/>
      <c r="E2698" s="276"/>
      <c r="F2698" s="277"/>
      <c r="G2698" s="288"/>
      <c r="H2698" s="288"/>
      <c r="I2698" s="289"/>
    </row>
    <row r="2699" spans="1:11" ht="20.100000000000001" customHeight="1" x14ac:dyDescent="0.25">
      <c r="A2699" s="204"/>
      <c r="B2699" s="356"/>
      <c r="C2699" s="239"/>
      <c r="D2699" s="16"/>
      <c r="E2699" s="274" t="s">
        <v>132</v>
      </c>
      <c r="F2699" s="275"/>
      <c r="G2699" s="282" t="s">
        <v>5</v>
      </c>
      <c r="H2699" s="282" t="s">
        <v>486</v>
      </c>
      <c r="I2699" s="284">
        <f>I2697/2</f>
        <v>7.6257861635220126</v>
      </c>
    </row>
    <row r="2700" spans="1:11" ht="20.100000000000001" customHeight="1" x14ac:dyDescent="0.25">
      <c r="A2700" s="204"/>
      <c r="B2700" s="356"/>
      <c r="C2700" s="239"/>
      <c r="D2700" s="16"/>
      <c r="E2700" s="276"/>
      <c r="F2700" s="277"/>
      <c r="G2700" s="288"/>
      <c r="H2700" s="288"/>
      <c r="I2700" s="289"/>
    </row>
    <row r="2701" spans="1:11" ht="20.100000000000001" customHeight="1" x14ac:dyDescent="0.25">
      <c r="A2701" s="205"/>
      <c r="B2701" s="357"/>
      <c r="C2701" s="240"/>
      <c r="D2701" s="17"/>
      <c r="E2701" s="78" t="s">
        <v>220</v>
      </c>
      <c r="F2701" s="79"/>
      <c r="G2701" s="3" t="s">
        <v>4</v>
      </c>
      <c r="H2701" s="14" t="s">
        <v>486</v>
      </c>
      <c r="I2701" s="31">
        <f>I2696/N544*1000</f>
        <v>5.8938550074599894</v>
      </c>
    </row>
    <row r="2702" spans="1:11" s="132" customFormat="1" ht="50.1" customHeight="1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K2702"/>
    </row>
    <row r="2703" spans="1:11" ht="20.100000000000001" customHeight="1" x14ac:dyDescent="0.25">
      <c r="A2703" s="203" t="s">
        <v>127</v>
      </c>
      <c r="B2703" s="203" t="s">
        <v>83</v>
      </c>
      <c r="C2703" s="212" t="s">
        <v>130</v>
      </c>
      <c r="D2703" s="69" t="s">
        <v>133</v>
      </c>
      <c r="E2703" s="15"/>
      <c r="F2703" s="70"/>
      <c r="G2703" s="130" t="s">
        <v>131</v>
      </c>
      <c r="H2703" s="167" t="s">
        <v>485</v>
      </c>
      <c r="I2703" s="13">
        <f>I2696-I2704-I2705</f>
        <v>539</v>
      </c>
    </row>
    <row r="2704" spans="1:11" ht="20.100000000000001" customHeight="1" x14ac:dyDescent="0.25">
      <c r="A2704" s="204"/>
      <c r="B2704" s="204"/>
      <c r="C2704" s="239"/>
      <c r="D2704" s="69" t="s">
        <v>209</v>
      </c>
      <c r="E2704" s="15"/>
      <c r="F2704" s="70"/>
      <c r="G2704" s="130" t="s">
        <v>131</v>
      </c>
      <c r="H2704" s="167" t="s">
        <v>485</v>
      </c>
      <c r="I2704" s="13">
        <v>33</v>
      </c>
    </row>
    <row r="2705" spans="1:9" ht="20.100000000000001" customHeight="1" x14ac:dyDescent="0.25">
      <c r="A2705" s="204"/>
      <c r="B2705" s="204"/>
      <c r="C2705" s="240"/>
      <c r="D2705" s="69" t="s">
        <v>221</v>
      </c>
      <c r="E2705" s="15"/>
      <c r="F2705" s="74"/>
      <c r="G2705" s="130" t="s">
        <v>131</v>
      </c>
      <c r="H2705" s="167" t="s">
        <v>485</v>
      </c>
      <c r="I2705" s="13">
        <v>64</v>
      </c>
    </row>
    <row r="2706" spans="1:9" ht="20.100000000000001" customHeight="1" x14ac:dyDescent="0.25">
      <c r="A2706" s="204"/>
      <c r="B2706" s="204"/>
      <c r="C2706" s="218" t="s">
        <v>134</v>
      </c>
      <c r="D2706" s="230" t="s">
        <v>6</v>
      </c>
      <c r="E2706" s="300"/>
      <c r="F2706" s="203"/>
      <c r="G2706" s="130" t="s">
        <v>131</v>
      </c>
      <c r="H2706" s="167" t="s">
        <v>485</v>
      </c>
      <c r="I2706" s="5">
        <v>233</v>
      </c>
    </row>
    <row r="2707" spans="1:9" ht="20.100000000000001" customHeight="1" x14ac:dyDescent="0.25">
      <c r="A2707" s="204"/>
      <c r="B2707" s="204"/>
      <c r="C2707" s="225"/>
      <c r="D2707" s="16"/>
      <c r="E2707" s="274" t="s">
        <v>210</v>
      </c>
      <c r="F2707" s="275"/>
      <c r="G2707" s="282" t="s">
        <v>5</v>
      </c>
      <c r="H2707" s="282" t="s">
        <v>486</v>
      </c>
      <c r="I2707" s="284">
        <f>(I2713+I2714)/I2706*100</f>
        <v>15.450643776824036</v>
      </c>
    </row>
    <row r="2708" spans="1:9" ht="20.100000000000001" customHeight="1" x14ac:dyDescent="0.25">
      <c r="A2708" s="204"/>
      <c r="B2708" s="204"/>
      <c r="C2708" s="225"/>
      <c r="D2708" s="16"/>
      <c r="E2708" s="276"/>
      <c r="F2708" s="277"/>
      <c r="G2708" s="288"/>
      <c r="H2708" s="288"/>
      <c r="I2708" s="289"/>
    </row>
    <row r="2709" spans="1:9" ht="20.100000000000001" customHeight="1" x14ac:dyDescent="0.25">
      <c r="A2709" s="204"/>
      <c r="B2709" s="204"/>
      <c r="C2709" s="225"/>
      <c r="D2709" s="16"/>
      <c r="E2709" s="274" t="s">
        <v>135</v>
      </c>
      <c r="F2709" s="275"/>
      <c r="G2709" s="282" t="s">
        <v>5</v>
      </c>
      <c r="H2709" s="282" t="s">
        <v>486</v>
      </c>
      <c r="I2709" s="284">
        <f>I2707/2</f>
        <v>7.7253218884120178</v>
      </c>
    </row>
    <row r="2710" spans="1:9" ht="20.100000000000001" customHeight="1" x14ac:dyDescent="0.25">
      <c r="A2710" s="204"/>
      <c r="B2710" s="204"/>
      <c r="C2710" s="225"/>
      <c r="D2710" s="16"/>
      <c r="E2710" s="276"/>
      <c r="F2710" s="277"/>
      <c r="G2710" s="288"/>
      <c r="H2710" s="288"/>
      <c r="I2710" s="289"/>
    </row>
    <row r="2711" spans="1:9" ht="20.100000000000001" customHeight="1" x14ac:dyDescent="0.25">
      <c r="A2711" s="204"/>
      <c r="B2711" s="204"/>
      <c r="C2711" s="225"/>
      <c r="D2711" s="17"/>
      <c r="E2711" s="78" t="s">
        <v>222</v>
      </c>
      <c r="F2711" s="79"/>
      <c r="G2711" s="3" t="s">
        <v>4</v>
      </c>
      <c r="H2711" s="14" t="s">
        <v>486</v>
      </c>
      <c r="I2711" s="31">
        <f>I2706/N544*1000</f>
        <v>2.1592267558776377</v>
      </c>
    </row>
    <row r="2712" spans="1:9" ht="20.100000000000001" customHeight="1" x14ac:dyDescent="0.25">
      <c r="A2712" s="204"/>
      <c r="B2712" s="204"/>
      <c r="C2712" s="225"/>
      <c r="D2712" s="69" t="s">
        <v>133</v>
      </c>
      <c r="E2712" s="15"/>
      <c r="F2712" s="70"/>
      <c r="G2712" s="130" t="s">
        <v>131</v>
      </c>
      <c r="H2712" s="167" t="s">
        <v>485</v>
      </c>
      <c r="I2712" s="13">
        <f>I2706-I2713-I2714</f>
        <v>197</v>
      </c>
    </row>
    <row r="2713" spans="1:9" ht="20.100000000000001" customHeight="1" x14ac:dyDescent="0.25">
      <c r="A2713" s="204"/>
      <c r="B2713" s="204"/>
      <c r="C2713" s="225"/>
      <c r="D2713" s="69" t="s">
        <v>209</v>
      </c>
      <c r="E2713" s="15"/>
      <c r="F2713" s="70"/>
      <c r="G2713" s="130" t="s">
        <v>131</v>
      </c>
      <c r="H2713" s="167" t="s">
        <v>485</v>
      </c>
      <c r="I2713" s="13">
        <v>22</v>
      </c>
    </row>
    <row r="2714" spans="1:9" ht="20.100000000000001" customHeight="1" x14ac:dyDescent="0.25">
      <c r="A2714" s="204"/>
      <c r="B2714" s="204"/>
      <c r="C2714" s="219"/>
      <c r="D2714" s="69" t="s">
        <v>221</v>
      </c>
      <c r="E2714" s="15"/>
      <c r="F2714" s="74"/>
      <c r="G2714" s="130" t="s">
        <v>131</v>
      </c>
      <c r="H2714" s="167" t="s">
        <v>485</v>
      </c>
      <c r="I2714" s="5">
        <v>14</v>
      </c>
    </row>
    <row r="2715" spans="1:9" ht="20.100000000000001" customHeight="1" x14ac:dyDescent="0.25">
      <c r="A2715" s="204"/>
      <c r="B2715" s="204"/>
      <c r="C2715" s="230" t="s">
        <v>137</v>
      </c>
      <c r="D2715" s="234"/>
      <c r="E2715" s="237" t="s">
        <v>138</v>
      </c>
      <c r="F2715" s="238"/>
      <c r="G2715" s="3" t="s">
        <v>4</v>
      </c>
      <c r="H2715" s="14" t="s">
        <v>486</v>
      </c>
      <c r="I2715" s="30">
        <f>I2706/Q544*1000</f>
        <v>10.069579497817537</v>
      </c>
    </row>
    <row r="2716" spans="1:9" ht="20.100000000000001" customHeight="1" x14ac:dyDescent="0.25">
      <c r="A2716" s="204"/>
      <c r="B2716" s="204"/>
      <c r="C2716" s="235"/>
      <c r="D2716" s="236"/>
      <c r="E2716" s="237" t="s">
        <v>21</v>
      </c>
      <c r="F2716" s="238"/>
      <c r="G2716" s="3" t="s">
        <v>4</v>
      </c>
      <c r="H2716" s="14" t="s">
        <v>486</v>
      </c>
      <c r="I2716" s="30">
        <f>I2706/R544*1000</f>
        <v>9.8148655194928285</v>
      </c>
    </row>
    <row r="2717" spans="1:9" ht="20.100000000000001" customHeight="1" x14ac:dyDescent="0.25">
      <c r="A2717" s="204"/>
      <c r="B2717" s="204"/>
      <c r="C2717" s="212" t="s">
        <v>139</v>
      </c>
      <c r="D2717" s="215" t="s">
        <v>6</v>
      </c>
      <c r="E2717" s="216"/>
      <c r="F2717" s="217"/>
      <c r="G2717" s="130" t="s">
        <v>46</v>
      </c>
      <c r="H2717" s="167" t="s">
        <v>484</v>
      </c>
      <c r="I2717" s="5">
        <v>48502</v>
      </c>
    </row>
    <row r="2718" spans="1:9" ht="20.100000000000001" customHeight="1" x14ac:dyDescent="0.25">
      <c r="A2718" s="204"/>
      <c r="B2718" s="204"/>
      <c r="C2718" s="239"/>
      <c r="D2718" s="215" t="s">
        <v>138</v>
      </c>
      <c r="E2718" s="216"/>
      <c r="F2718" s="217"/>
      <c r="G2718" s="130" t="s">
        <v>46</v>
      </c>
      <c r="H2718" s="167" t="s">
        <v>484</v>
      </c>
      <c r="I2718" s="5">
        <v>26103</v>
      </c>
    </row>
    <row r="2719" spans="1:9" ht="20.100000000000001" customHeight="1" x14ac:dyDescent="0.25">
      <c r="A2719" s="204"/>
      <c r="B2719" s="204"/>
      <c r="C2719" s="240"/>
      <c r="D2719" s="215" t="s">
        <v>21</v>
      </c>
      <c r="E2719" s="216"/>
      <c r="F2719" s="217"/>
      <c r="G2719" s="130" t="s">
        <v>46</v>
      </c>
      <c r="H2719" s="167" t="s">
        <v>484</v>
      </c>
      <c r="I2719" s="5">
        <v>22399</v>
      </c>
    </row>
    <row r="2720" spans="1:9" ht="20.100000000000001" customHeight="1" x14ac:dyDescent="0.25">
      <c r="A2720" s="204"/>
      <c r="B2720" s="204"/>
      <c r="C2720" s="212" t="s">
        <v>140</v>
      </c>
      <c r="D2720" s="215" t="s">
        <v>6</v>
      </c>
      <c r="E2720" s="216"/>
      <c r="F2720" s="217"/>
      <c r="G2720" s="130" t="s">
        <v>46</v>
      </c>
      <c r="H2720" s="167" t="s">
        <v>484</v>
      </c>
      <c r="I2720" s="5">
        <v>46965</v>
      </c>
    </row>
    <row r="2721" spans="1:9" ht="20.100000000000001" customHeight="1" x14ac:dyDescent="0.25">
      <c r="A2721" s="204"/>
      <c r="B2721" s="204"/>
      <c r="C2721" s="239"/>
      <c r="D2721" s="215" t="s">
        <v>138</v>
      </c>
      <c r="E2721" s="216"/>
      <c r="F2721" s="217"/>
      <c r="G2721" s="130" t="s">
        <v>46</v>
      </c>
      <c r="H2721" s="167" t="s">
        <v>484</v>
      </c>
      <c r="I2721" s="5">
        <v>23171</v>
      </c>
    </row>
    <row r="2722" spans="1:9" ht="20.100000000000001" customHeight="1" x14ac:dyDescent="0.25">
      <c r="A2722" s="204"/>
      <c r="B2722" s="204"/>
      <c r="C2722" s="240"/>
      <c r="D2722" s="215" t="s">
        <v>21</v>
      </c>
      <c r="E2722" s="216"/>
      <c r="F2722" s="217"/>
      <c r="G2722" s="130" t="s">
        <v>46</v>
      </c>
      <c r="H2722" s="167" t="s">
        <v>484</v>
      </c>
      <c r="I2722" s="5">
        <v>23794</v>
      </c>
    </row>
    <row r="2723" spans="1:9" ht="20.100000000000001" customHeight="1" x14ac:dyDescent="0.25">
      <c r="A2723" s="204"/>
      <c r="B2723" s="204"/>
      <c r="C2723" s="212" t="s">
        <v>128</v>
      </c>
      <c r="D2723" s="215" t="s">
        <v>6</v>
      </c>
      <c r="E2723" s="216"/>
      <c r="F2723" s="217"/>
      <c r="G2723" s="130" t="s">
        <v>46</v>
      </c>
      <c r="H2723" s="167" t="s">
        <v>484</v>
      </c>
      <c r="I2723" s="5">
        <v>7785</v>
      </c>
    </row>
    <row r="2724" spans="1:9" ht="20.100000000000001" customHeight="1" x14ac:dyDescent="0.25">
      <c r="A2724" s="204"/>
      <c r="B2724" s="204"/>
      <c r="C2724" s="239"/>
      <c r="D2724" s="215" t="s">
        <v>138</v>
      </c>
      <c r="E2724" s="216"/>
      <c r="F2724" s="217"/>
      <c r="G2724" s="130" t="s">
        <v>46</v>
      </c>
      <c r="H2724" s="167" t="s">
        <v>484</v>
      </c>
      <c r="I2724" s="5">
        <v>3337</v>
      </c>
    </row>
    <row r="2725" spans="1:9" ht="20.100000000000001" customHeight="1" x14ac:dyDescent="0.25">
      <c r="A2725" s="204"/>
      <c r="B2725" s="204"/>
      <c r="C2725" s="240"/>
      <c r="D2725" s="215" t="s">
        <v>21</v>
      </c>
      <c r="E2725" s="216"/>
      <c r="F2725" s="217"/>
      <c r="G2725" s="130" t="s">
        <v>46</v>
      </c>
      <c r="H2725" s="167" t="s">
        <v>484</v>
      </c>
      <c r="I2725" s="5">
        <v>4448</v>
      </c>
    </row>
    <row r="2726" spans="1:9" ht="20.100000000000001" customHeight="1" x14ac:dyDescent="0.25">
      <c r="A2726" s="204"/>
      <c r="B2726" s="204"/>
      <c r="C2726" s="212" t="s">
        <v>129</v>
      </c>
      <c r="D2726" s="215" t="s">
        <v>6</v>
      </c>
      <c r="E2726" s="354"/>
      <c r="F2726" s="299"/>
      <c r="G2726" s="130" t="s">
        <v>46</v>
      </c>
      <c r="H2726" s="167" t="s">
        <v>484</v>
      </c>
      <c r="I2726" s="5">
        <v>5036</v>
      </c>
    </row>
    <row r="2727" spans="1:9" ht="20.100000000000001" customHeight="1" x14ac:dyDescent="0.25">
      <c r="A2727" s="204"/>
      <c r="B2727" s="204"/>
      <c r="C2727" s="239"/>
      <c r="D2727" s="215" t="s">
        <v>138</v>
      </c>
      <c r="E2727" s="354"/>
      <c r="F2727" s="299"/>
      <c r="G2727" s="130" t="s">
        <v>46</v>
      </c>
      <c r="H2727" s="167" t="s">
        <v>484</v>
      </c>
      <c r="I2727" s="5">
        <v>873</v>
      </c>
    </row>
    <row r="2728" spans="1:9" ht="20.100000000000001" customHeight="1" x14ac:dyDescent="0.25">
      <c r="A2728" s="204"/>
      <c r="B2728" s="204"/>
      <c r="C2728" s="240"/>
      <c r="D2728" s="215" t="s">
        <v>21</v>
      </c>
      <c r="E2728" s="354"/>
      <c r="F2728" s="299"/>
      <c r="G2728" s="130" t="s">
        <v>46</v>
      </c>
      <c r="H2728" s="167" t="s">
        <v>484</v>
      </c>
      <c r="I2728" s="5">
        <v>4163</v>
      </c>
    </row>
    <row r="2729" spans="1:9" ht="20.100000000000001" customHeight="1" x14ac:dyDescent="0.25">
      <c r="A2729" s="204"/>
      <c r="B2729" s="355" t="s">
        <v>142</v>
      </c>
      <c r="C2729" s="212" t="s">
        <v>130</v>
      </c>
      <c r="D2729" s="230" t="s">
        <v>6</v>
      </c>
      <c r="E2729" s="300"/>
      <c r="F2729" s="203"/>
      <c r="G2729" s="130" t="s">
        <v>131</v>
      </c>
      <c r="H2729" s="167" t="s">
        <v>485</v>
      </c>
      <c r="I2729" s="5">
        <v>608</v>
      </c>
    </row>
    <row r="2730" spans="1:9" ht="20.100000000000001" customHeight="1" x14ac:dyDescent="0.25">
      <c r="A2730" s="204"/>
      <c r="B2730" s="356"/>
      <c r="C2730" s="239"/>
      <c r="D2730" s="16"/>
      <c r="E2730" s="274" t="s">
        <v>141</v>
      </c>
      <c r="F2730" s="275"/>
      <c r="G2730" s="282" t="s">
        <v>5</v>
      </c>
      <c r="H2730" s="282" t="s">
        <v>486</v>
      </c>
      <c r="I2730" s="284">
        <f>(I2736+I2737)/I2729*100</f>
        <v>12.006578947368421</v>
      </c>
    </row>
    <row r="2731" spans="1:9" ht="20.100000000000001" customHeight="1" x14ac:dyDescent="0.25">
      <c r="A2731" s="204"/>
      <c r="B2731" s="356"/>
      <c r="C2731" s="239"/>
      <c r="D2731" s="16"/>
      <c r="E2731" s="276"/>
      <c r="F2731" s="277"/>
      <c r="G2731" s="288"/>
      <c r="H2731" s="288"/>
      <c r="I2731" s="289"/>
    </row>
    <row r="2732" spans="1:9" ht="20.100000000000001" customHeight="1" x14ac:dyDescent="0.25">
      <c r="A2732" s="204"/>
      <c r="B2732" s="356"/>
      <c r="C2732" s="239"/>
      <c r="D2732" s="16"/>
      <c r="E2732" s="274" t="s">
        <v>132</v>
      </c>
      <c r="F2732" s="275"/>
      <c r="G2732" s="282" t="s">
        <v>5</v>
      </c>
      <c r="H2732" s="282" t="s">
        <v>486</v>
      </c>
      <c r="I2732" s="284">
        <f>I2730/2</f>
        <v>6.0032894736842106</v>
      </c>
    </row>
    <row r="2733" spans="1:9" ht="20.100000000000001" customHeight="1" x14ac:dyDescent="0.25">
      <c r="A2733" s="204"/>
      <c r="B2733" s="356"/>
      <c r="C2733" s="239"/>
      <c r="D2733" s="16"/>
      <c r="E2733" s="276"/>
      <c r="F2733" s="277"/>
      <c r="G2733" s="288"/>
      <c r="H2733" s="288"/>
      <c r="I2733" s="289"/>
    </row>
    <row r="2734" spans="1:9" ht="20.100000000000001" customHeight="1" x14ac:dyDescent="0.25">
      <c r="A2734" s="204"/>
      <c r="B2734" s="356"/>
      <c r="C2734" s="239"/>
      <c r="D2734" s="17"/>
      <c r="E2734" s="78" t="s">
        <v>220</v>
      </c>
      <c r="F2734" s="79"/>
      <c r="G2734" s="3" t="s">
        <v>4</v>
      </c>
      <c r="H2734" s="14" t="s">
        <v>486</v>
      </c>
      <c r="I2734" s="31">
        <f>I2729/N545*1000</f>
        <v>6.4104253760062422</v>
      </c>
    </row>
    <row r="2735" spans="1:9" ht="20.100000000000001" customHeight="1" x14ac:dyDescent="0.25">
      <c r="A2735" s="204"/>
      <c r="B2735" s="356"/>
      <c r="C2735" s="239"/>
      <c r="D2735" s="69" t="s">
        <v>133</v>
      </c>
      <c r="E2735" s="15"/>
      <c r="F2735" s="70"/>
      <c r="G2735" s="130" t="s">
        <v>131</v>
      </c>
      <c r="H2735" s="167" t="s">
        <v>485</v>
      </c>
      <c r="I2735" s="13">
        <f>I2729-I2736-I2737</f>
        <v>535</v>
      </c>
    </row>
    <row r="2736" spans="1:9" ht="20.100000000000001" customHeight="1" x14ac:dyDescent="0.25">
      <c r="A2736" s="204"/>
      <c r="B2736" s="356"/>
      <c r="C2736" s="239"/>
      <c r="D2736" s="69" t="s">
        <v>209</v>
      </c>
      <c r="E2736" s="15"/>
      <c r="F2736" s="70"/>
      <c r="G2736" s="130" t="s">
        <v>131</v>
      </c>
      <c r="H2736" s="167" t="s">
        <v>485</v>
      </c>
      <c r="I2736" s="13">
        <v>34</v>
      </c>
    </row>
    <row r="2737" spans="1:11" ht="20.100000000000001" customHeight="1" x14ac:dyDescent="0.25">
      <c r="A2737" s="205"/>
      <c r="B2737" s="357"/>
      <c r="C2737" s="240"/>
      <c r="D2737" s="69" t="s">
        <v>221</v>
      </c>
      <c r="E2737" s="15"/>
      <c r="F2737" s="74"/>
      <c r="G2737" s="130" t="s">
        <v>131</v>
      </c>
      <c r="H2737" s="167" t="s">
        <v>485</v>
      </c>
      <c r="I2737" s="13">
        <v>39</v>
      </c>
    </row>
    <row r="2738" spans="1:11" s="132" customFormat="1" ht="50.1" customHeight="1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K2738"/>
    </row>
    <row r="2739" spans="1:11" ht="20.100000000000001" customHeight="1" x14ac:dyDescent="0.25">
      <c r="A2739" s="203" t="s">
        <v>127</v>
      </c>
      <c r="B2739" s="355" t="s">
        <v>142</v>
      </c>
      <c r="C2739" s="218" t="s">
        <v>134</v>
      </c>
      <c r="D2739" s="230" t="s">
        <v>6</v>
      </c>
      <c r="E2739" s="300"/>
      <c r="F2739" s="203"/>
      <c r="G2739" s="130" t="s">
        <v>131</v>
      </c>
      <c r="H2739" s="167" t="s">
        <v>485</v>
      </c>
      <c r="I2739" s="5">
        <v>213</v>
      </c>
    </row>
    <row r="2740" spans="1:11" ht="20.100000000000001" customHeight="1" x14ac:dyDescent="0.25">
      <c r="A2740" s="204"/>
      <c r="B2740" s="356"/>
      <c r="C2740" s="213"/>
      <c r="D2740" s="16"/>
      <c r="E2740" s="274" t="s">
        <v>210</v>
      </c>
      <c r="F2740" s="275"/>
      <c r="G2740" s="282" t="s">
        <v>5</v>
      </c>
      <c r="H2740" s="282" t="s">
        <v>486</v>
      </c>
      <c r="I2740" s="284">
        <f>(I2746+I2747)/I2739*100</f>
        <v>15.023474178403756</v>
      </c>
    </row>
    <row r="2741" spans="1:11" ht="20.100000000000001" customHeight="1" x14ac:dyDescent="0.25">
      <c r="A2741" s="204"/>
      <c r="B2741" s="356"/>
      <c r="C2741" s="213"/>
      <c r="D2741" s="16"/>
      <c r="E2741" s="276"/>
      <c r="F2741" s="277"/>
      <c r="G2741" s="288"/>
      <c r="H2741" s="288"/>
      <c r="I2741" s="289"/>
    </row>
    <row r="2742" spans="1:11" ht="20.100000000000001" customHeight="1" x14ac:dyDescent="0.25">
      <c r="A2742" s="204"/>
      <c r="B2742" s="356"/>
      <c r="C2742" s="213"/>
      <c r="D2742" s="16"/>
      <c r="E2742" s="274" t="s">
        <v>135</v>
      </c>
      <c r="F2742" s="275"/>
      <c r="G2742" s="282" t="s">
        <v>5</v>
      </c>
      <c r="H2742" s="282" t="s">
        <v>486</v>
      </c>
      <c r="I2742" s="284">
        <f>I2740/2</f>
        <v>7.511737089201878</v>
      </c>
    </row>
    <row r="2743" spans="1:11" ht="20.100000000000001" customHeight="1" x14ac:dyDescent="0.25">
      <c r="A2743" s="204"/>
      <c r="B2743" s="356"/>
      <c r="C2743" s="213"/>
      <c r="D2743" s="16"/>
      <c r="E2743" s="276"/>
      <c r="F2743" s="277"/>
      <c r="G2743" s="288"/>
      <c r="H2743" s="288"/>
      <c r="I2743" s="289"/>
    </row>
    <row r="2744" spans="1:11" ht="20.100000000000001" customHeight="1" x14ac:dyDescent="0.25">
      <c r="A2744" s="204"/>
      <c r="B2744" s="356"/>
      <c r="C2744" s="213"/>
      <c r="D2744" s="17"/>
      <c r="E2744" s="78" t="s">
        <v>222</v>
      </c>
      <c r="F2744" s="79"/>
      <c r="G2744" s="3" t="s">
        <v>4</v>
      </c>
      <c r="H2744" s="14" t="s">
        <v>486</v>
      </c>
      <c r="I2744" s="31">
        <f>I2739/N545*1000</f>
        <v>2.2457575741600815</v>
      </c>
    </row>
    <row r="2745" spans="1:11" ht="20.100000000000001" customHeight="1" x14ac:dyDescent="0.25">
      <c r="A2745" s="204"/>
      <c r="B2745" s="356"/>
      <c r="C2745" s="213"/>
      <c r="D2745" s="69" t="s">
        <v>133</v>
      </c>
      <c r="E2745" s="15"/>
      <c r="F2745" s="70"/>
      <c r="G2745" s="130" t="s">
        <v>131</v>
      </c>
      <c r="H2745" s="167" t="s">
        <v>485</v>
      </c>
      <c r="I2745" s="13">
        <f>I2739-I2746-I2747</f>
        <v>181</v>
      </c>
    </row>
    <row r="2746" spans="1:11" ht="20.100000000000001" customHeight="1" x14ac:dyDescent="0.25">
      <c r="A2746" s="204"/>
      <c r="B2746" s="356"/>
      <c r="C2746" s="213"/>
      <c r="D2746" s="69" t="s">
        <v>209</v>
      </c>
      <c r="E2746" s="15"/>
      <c r="F2746" s="70"/>
      <c r="G2746" s="130" t="s">
        <v>131</v>
      </c>
      <c r="H2746" s="167" t="s">
        <v>485</v>
      </c>
      <c r="I2746" s="13">
        <v>16</v>
      </c>
    </row>
    <row r="2747" spans="1:11" ht="20.100000000000001" customHeight="1" x14ac:dyDescent="0.25">
      <c r="A2747" s="204"/>
      <c r="B2747" s="356"/>
      <c r="C2747" s="214"/>
      <c r="D2747" s="69" t="s">
        <v>221</v>
      </c>
      <c r="E2747" s="15"/>
      <c r="F2747" s="74"/>
      <c r="G2747" s="130" t="s">
        <v>131</v>
      </c>
      <c r="H2747" s="167" t="s">
        <v>485</v>
      </c>
      <c r="I2747" s="5">
        <v>16</v>
      </c>
    </row>
    <row r="2748" spans="1:11" ht="20.100000000000001" customHeight="1" x14ac:dyDescent="0.25">
      <c r="A2748" s="204"/>
      <c r="B2748" s="356"/>
      <c r="C2748" s="368" t="s">
        <v>482</v>
      </c>
      <c r="D2748" s="338"/>
      <c r="E2748" s="237" t="s">
        <v>138</v>
      </c>
      <c r="F2748" s="238"/>
      <c r="G2748" s="3" t="s">
        <v>4</v>
      </c>
      <c r="H2748" s="14" t="s">
        <v>486</v>
      </c>
      <c r="I2748" s="30">
        <f>I2739/Q545*1000</f>
        <v>10.371777079833466</v>
      </c>
    </row>
    <row r="2749" spans="1:11" ht="20.100000000000001" customHeight="1" x14ac:dyDescent="0.25">
      <c r="A2749" s="204"/>
      <c r="B2749" s="356"/>
      <c r="C2749" s="307"/>
      <c r="D2749" s="340"/>
      <c r="E2749" s="237" t="s">
        <v>21</v>
      </c>
      <c r="F2749" s="238"/>
      <c r="G2749" s="3" t="s">
        <v>4</v>
      </c>
      <c r="H2749" s="14" t="s">
        <v>486</v>
      </c>
      <c r="I2749" s="30">
        <f>I2739/R545*1000</f>
        <v>10.148414607999619</v>
      </c>
    </row>
    <row r="2750" spans="1:11" ht="20.100000000000001" customHeight="1" x14ac:dyDescent="0.25">
      <c r="A2750" s="204"/>
      <c r="B2750" s="356"/>
      <c r="C2750" s="212" t="s">
        <v>139</v>
      </c>
      <c r="D2750" s="215" t="s">
        <v>6</v>
      </c>
      <c r="E2750" s="216"/>
      <c r="F2750" s="217"/>
      <c r="G2750" s="130" t="s">
        <v>46</v>
      </c>
      <c r="H2750" s="167" t="s">
        <v>484</v>
      </c>
      <c r="I2750" s="5">
        <v>43423</v>
      </c>
    </row>
    <row r="2751" spans="1:11" ht="20.100000000000001" customHeight="1" x14ac:dyDescent="0.25">
      <c r="A2751" s="204"/>
      <c r="B2751" s="356"/>
      <c r="C2751" s="239"/>
      <c r="D2751" s="215" t="s">
        <v>138</v>
      </c>
      <c r="E2751" s="216"/>
      <c r="F2751" s="217"/>
      <c r="G2751" s="130" t="s">
        <v>46</v>
      </c>
      <c r="H2751" s="167" t="s">
        <v>484</v>
      </c>
      <c r="I2751" s="5">
        <v>23480</v>
      </c>
    </row>
    <row r="2752" spans="1:11" ht="20.100000000000001" customHeight="1" x14ac:dyDescent="0.25">
      <c r="A2752" s="204"/>
      <c r="B2752" s="356"/>
      <c r="C2752" s="240"/>
      <c r="D2752" s="215" t="s">
        <v>21</v>
      </c>
      <c r="E2752" s="216"/>
      <c r="F2752" s="217"/>
      <c r="G2752" s="130" t="s">
        <v>46</v>
      </c>
      <c r="H2752" s="167" t="s">
        <v>484</v>
      </c>
      <c r="I2752" s="5">
        <v>19943</v>
      </c>
    </row>
    <row r="2753" spans="1:9" ht="20.100000000000001" customHeight="1" x14ac:dyDescent="0.25">
      <c r="A2753" s="204"/>
      <c r="B2753" s="356"/>
      <c r="C2753" s="212" t="s">
        <v>140</v>
      </c>
      <c r="D2753" s="215" t="s">
        <v>6</v>
      </c>
      <c r="E2753" s="216"/>
      <c r="F2753" s="217"/>
      <c r="G2753" s="130" t="s">
        <v>46</v>
      </c>
      <c r="H2753" s="167" t="s">
        <v>484</v>
      </c>
      <c r="I2753" s="5">
        <v>41648</v>
      </c>
    </row>
    <row r="2754" spans="1:9" ht="20.100000000000001" customHeight="1" x14ac:dyDescent="0.25">
      <c r="A2754" s="204"/>
      <c r="B2754" s="356"/>
      <c r="C2754" s="239"/>
      <c r="D2754" s="215" t="s">
        <v>138</v>
      </c>
      <c r="E2754" s="216"/>
      <c r="F2754" s="217"/>
      <c r="G2754" s="130" t="s">
        <v>46</v>
      </c>
      <c r="H2754" s="167" t="s">
        <v>484</v>
      </c>
      <c r="I2754" s="5">
        <v>20606</v>
      </c>
    </row>
    <row r="2755" spans="1:9" ht="20.100000000000001" customHeight="1" x14ac:dyDescent="0.25">
      <c r="A2755" s="204"/>
      <c r="B2755" s="356"/>
      <c r="C2755" s="240"/>
      <c r="D2755" s="215" t="s">
        <v>21</v>
      </c>
      <c r="E2755" s="216"/>
      <c r="F2755" s="217"/>
      <c r="G2755" s="130" t="s">
        <v>46</v>
      </c>
      <c r="H2755" s="167" t="s">
        <v>484</v>
      </c>
      <c r="I2755" s="5">
        <v>21042</v>
      </c>
    </row>
    <row r="2756" spans="1:9" ht="20.100000000000001" customHeight="1" x14ac:dyDescent="0.25">
      <c r="A2756" s="204"/>
      <c r="B2756" s="356"/>
      <c r="C2756" s="212" t="s">
        <v>128</v>
      </c>
      <c r="D2756" s="215" t="s">
        <v>6</v>
      </c>
      <c r="E2756" s="216"/>
      <c r="F2756" s="217"/>
      <c r="G2756" s="130" t="s">
        <v>46</v>
      </c>
      <c r="H2756" s="167" t="s">
        <v>484</v>
      </c>
      <c r="I2756" s="5">
        <v>5663</v>
      </c>
    </row>
    <row r="2757" spans="1:9" ht="20.100000000000001" customHeight="1" x14ac:dyDescent="0.25">
      <c r="A2757" s="204"/>
      <c r="B2757" s="356"/>
      <c r="C2757" s="239"/>
      <c r="D2757" s="215" t="s">
        <v>138</v>
      </c>
      <c r="E2757" s="216"/>
      <c r="F2757" s="217"/>
      <c r="G2757" s="130" t="s">
        <v>46</v>
      </c>
      <c r="H2757" s="167" t="s">
        <v>484</v>
      </c>
      <c r="I2757" s="5">
        <v>2639</v>
      </c>
    </row>
    <row r="2758" spans="1:9" ht="20.100000000000001" customHeight="1" x14ac:dyDescent="0.25">
      <c r="A2758" s="204"/>
      <c r="B2758" s="356"/>
      <c r="C2758" s="240"/>
      <c r="D2758" s="215" t="s">
        <v>21</v>
      </c>
      <c r="E2758" s="216"/>
      <c r="F2758" s="217"/>
      <c r="G2758" s="130" t="s">
        <v>46</v>
      </c>
      <c r="H2758" s="167" t="s">
        <v>484</v>
      </c>
      <c r="I2758" s="5">
        <v>3024</v>
      </c>
    </row>
    <row r="2759" spans="1:9" ht="20.100000000000001" customHeight="1" x14ac:dyDescent="0.25">
      <c r="A2759" s="204"/>
      <c r="B2759" s="356"/>
      <c r="C2759" s="212" t="s">
        <v>129</v>
      </c>
      <c r="D2759" s="215" t="s">
        <v>6</v>
      </c>
      <c r="E2759" s="354"/>
      <c r="F2759" s="299"/>
      <c r="G2759" s="130" t="s">
        <v>46</v>
      </c>
      <c r="H2759" s="167" t="s">
        <v>484</v>
      </c>
      <c r="I2759" s="5">
        <v>4469</v>
      </c>
    </row>
    <row r="2760" spans="1:9" ht="20.100000000000001" customHeight="1" x14ac:dyDescent="0.25">
      <c r="A2760" s="204"/>
      <c r="B2760" s="356"/>
      <c r="C2760" s="239"/>
      <c r="D2760" s="215" t="s">
        <v>138</v>
      </c>
      <c r="E2760" s="354"/>
      <c r="F2760" s="299"/>
      <c r="G2760" s="130" t="s">
        <v>46</v>
      </c>
      <c r="H2760" s="167" t="s">
        <v>484</v>
      </c>
      <c r="I2760" s="5">
        <v>777</v>
      </c>
    </row>
    <row r="2761" spans="1:9" ht="20.100000000000001" customHeight="1" x14ac:dyDescent="0.25">
      <c r="A2761" s="204"/>
      <c r="B2761" s="357"/>
      <c r="C2761" s="240"/>
      <c r="D2761" s="215" t="s">
        <v>21</v>
      </c>
      <c r="E2761" s="354"/>
      <c r="F2761" s="299"/>
      <c r="G2761" s="130" t="s">
        <v>46</v>
      </c>
      <c r="H2761" s="167" t="s">
        <v>484</v>
      </c>
      <c r="I2761" s="5">
        <v>3692</v>
      </c>
    </row>
    <row r="2762" spans="1:9" ht="20.100000000000001" customHeight="1" x14ac:dyDescent="0.25">
      <c r="A2762" s="204"/>
      <c r="B2762" s="203" t="s">
        <v>85</v>
      </c>
      <c r="C2762" s="212" t="s">
        <v>130</v>
      </c>
      <c r="D2762" s="230" t="s">
        <v>6</v>
      </c>
      <c r="E2762" s="300"/>
      <c r="F2762" s="203"/>
      <c r="G2762" s="130" t="s">
        <v>131</v>
      </c>
      <c r="H2762" s="167" t="s">
        <v>485</v>
      </c>
      <c r="I2762" s="5">
        <v>124</v>
      </c>
    </row>
    <row r="2763" spans="1:9" ht="20.100000000000001" customHeight="1" x14ac:dyDescent="0.25">
      <c r="A2763" s="204"/>
      <c r="B2763" s="204"/>
      <c r="C2763" s="239"/>
      <c r="D2763" s="16"/>
      <c r="E2763" s="274" t="s">
        <v>141</v>
      </c>
      <c r="F2763" s="275"/>
      <c r="G2763" s="282" t="s">
        <v>5</v>
      </c>
      <c r="H2763" s="282" t="s">
        <v>486</v>
      </c>
      <c r="I2763" s="284">
        <f>(I2769+I2770)/I2762*100</f>
        <v>20.161290322580644</v>
      </c>
    </row>
    <row r="2764" spans="1:9" ht="20.100000000000001" customHeight="1" x14ac:dyDescent="0.25">
      <c r="A2764" s="204"/>
      <c r="B2764" s="204"/>
      <c r="C2764" s="239"/>
      <c r="D2764" s="16"/>
      <c r="E2764" s="276"/>
      <c r="F2764" s="277"/>
      <c r="G2764" s="288"/>
      <c r="H2764" s="288"/>
      <c r="I2764" s="289"/>
    </row>
    <row r="2765" spans="1:9" ht="20.100000000000001" customHeight="1" x14ac:dyDescent="0.25">
      <c r="A2765" s="204"/>
      <c r="B2765" s="204"/>
      <c r="C2765" s="239"/>
      <c r="D2765" s="16"/>
      <c r="E2765" s="274" t="s">
        <v>132</v>
      </c>
      <c r="F2765" s="275"/>
      <c r="G2765" s="282" t="s">
        <v>5</v>
      </c>
      <c r="H2765" s="282" t="s">
        <v>486</v>
      </c>
      <c r="I2765" s="284">
        <f>I2763/2</f>
        <v>10.080645161290322</v>
      </c>
    </row>
    <row r="2766" spans="1:9" ht="20.100000000000001" customHeight="1" x14ac:dyDescent="0.25">
      <c r="A2766" s="204"/>
      <c r="B2766" s="204"/>
      <c r="C2766" s="239"/>
      <c r="D2766" s="16"/>
      <c r="E2766" s="276"/>
      <c r="F2766" s="277"/>
      <c r="G2766" s="288"/>
      <c r="H2766" s="288"/>
      <c r="I2766" s="289"/>
    </row>
    <row r="2767" spans="1:9" ht="20.100000000000001" customHeight="1" x14ac:dyDescent="0.25">
      <c r="A2767" s="204"/>
      <c r="B2767" s="204"/>
      <c r="C2767" s="239"/>
      <c r="D2767" s="17"/>
      <c r="E2767" s="78" t="s">
        <v>220</v>
      </c>
      <c r="F2767" s="79"/>
      <c r="G2767" s="3" t="s">
        <v>4</v>
      </c>
      <c r="H2767" s="14" t="s">
        <v>486</v>
      </c>
      <c r="I2767" s="31">
        <f>I2762/N546*1000</f>
        <v>4.98983923864711</v>
      </c>
    </row>
    <row r="2768" spans="1:9" ht="20.100000000000001" customHeight="1" x14ac:dyDescent="0.25">
      <c r="A2768" s="204"/>
      <c r="B2768" s="204"/>
      <c r="C2768" s="239"/>
      <c r="D2768" s="69" t="s">
        <v>133</v>
      </c>
      <c r="E2768" s="15"/>
      <c r="F2768" s="70"/>
      <c r="G2768" s="130" t="s">
        <v>131</v>
      </c>
      <c r="H2768" s="167" t="s">
        <v>485</v>
      </c>
      <c r="I2768" s="13">
        <f>I2762-I2769-I2770</f>
        <v>99</v>
      </c>
    </row>
    <row r="2769" spans="1:11" ht="20.100000000000001" customHeight="1" x14ac:dyDescent="0.25">
      <c r="A2769" s="204"/>
      <c r="B2769" s="204"/>
      <c r="C2769" s="239"/>
      <c r="D2769" s="69" t="s">
        <v>209</v>
      </c>
      <c r="E2769" s="15"/>
      <c r="F2769" s="70"/>
      <c r="G2769" s="130" t="s">
        <v>131</v>
      </c>
      <c r="H2769" s="167" t="s">
        <v>485</v>
      </c>
      <c r="I2769" s="13">
        <v>7</v>
      </c>
    </row>
    <row r="2770" spans="1:11" ht="20.100000000000001" customHeight="1" x14ac:dyDescent="0.25">
      <c r="A2770" s="204"/>
      <c r="B2770" s="204"/>
      <c r="C2770" s="240"/>
      <c r="D2770" s="69" t="s">
        <v>221</v>
      </c>
      <c r="E2770" s="15"/>
      <c r="F2770" s="74"/>
      <c r="G2770" s="130" t="s">
        <v>131</v>
      </c>
      <c r="H2770" s="167" t="s">
        <v>485</v>
      </c>
      <c r="I2770" s="13">
        <v>18</v>
      </c>
    </row>
    <row r="2771" spans="1:11" ht="20.100000000000001" customHeight="1" x14ac:dyDescent="0.25">
      <c r="A2771" s="204"/>
      <c r="B2771" s="204"/>
      <c r="C2771" s="218" t="s">
        <v>134</v>
      </c>
      <c r="D2771" s="230" t="s">
        <v>6</v>
      </c>
      <c r="E2771" s="300"/>
      <c r="F2771" s="203"/>
      <c r="G2771" s="130" t="s">
        <v>131</v>
      </c>
      <c r="H2771" s="167" t="s">
        <v>485</v>
      </c>
      <c r="I2771" s="5">
        <v>47</v>
      </c>
    </row>
    <row r="2772" spans="1:11" ht="20.100000000000001" customHeight="1" x14ac:dyDescent="0.25">
      <c r="A2772" s="204"/>
      <c r="B2772" s="204"/>
      <c r="C2772" s="225"/>
      <c r="D2772" s="16"/>
      <c r="E2772" s="274" t="s">
        <v>210</v>
      </c>
      <c r="F2772" s="275"/>
      <c r="G2772" s="282" t="s">
        <v>5</v>
      </c>
      <c r="H2772" s="282" t="s">
        <v>486</v>
      </c>
      <c r="I2772" s="284">
        <f>(I2779+I2780)/I2771*100</f>
        <v>10.638297872340425</v>
      </c>
    </row>
    <row r="2773" spans="1:11" ht="20.100000000000001" customHeight="1" x14ac:dyDescent="0.25">
      <c r="A2773" s="205"/>
      <c r="B2773" s="205"/>
      <c r="C2773" s="219"/>
      <c r="D2773" s="17"/>
      <c r="E2773" s="276"/>
      <c r="F2773" s="277"/>
      <c r="G2773" s="288"/>
      <c r="H2773" s="288"/>
      <c r="I2773" s="289"/>
    </row>
    <row r="2774" spans="1:11" s="132" customFormat="1" ht="50.1" customHeight="1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K2774"/>
    </row>
    <row r="2775" spans="1:11" ht="20.100000000000001" customHeight="1" x14ac:dyDescent="0.25">
      <c r="A2775" s="203" t="s">
        <v>127</v>
      </c>
      <c r="B2775" s="203" t="s">
        <v>85</v>
      </c>
      <c r="C2775" s="218" t="s">
        <v>134</v>
      </c>
      <c r="D2775" s="16"/>
      <c r="E2775" s="274" t="s">
        <v>135</v>
      </c>
      <c r="F2775" s="275"/>
      <c r="G2775" s="282" t="s">
        <v>5</v>
      </c>
      <c r="H2775" s="282" t="s">
        <v>486</v>
      </c>
      <c r="I2775" s="284">
        <f>I2772/2</f>
        <v>5.3191489361702127</v>
      </c>
    </row>
    <row r="2776" spans="1:11" ht="20.100000000000001" customHeight="1" x14ac:dyDescent="0.25">
      <c r="A2776" s="204"/>
      <c r="B2776" s="204"/>
      <c r="C2776" s="225"/>
      <c r="D2776" s="16"/>
      <c r="E2776" s="276"/>
      <c r="F2776" s="277"/>
      <c r="G2776" s="288"/>
      <c r="H2776" s="288"/>
      <c r="I2776" s="289"/>
    </row>
    <row r="2777" spans="1:11" ht="20.100000000000001" customHeight="1" x14ac:dyDescent="0.25">
      <c r="A2777" s="204"/>
      <c r="B2777" s="204"/>
      <c r="C2777" s="225"/>
      <c r="D2777" s="17"/>
      <c r="E2777" s="78" t="s">
        <v>222</v>
      </c>
      <c r="F2777" s="79"/>
      <c r="G2777" s="3" t="s">
        <v>4</v>
      </c>
      <c r="H2777" s="14" t="s">
        <v>486</v>
      </c>
      <c r="I2777" s="31">
        <f>I2771/N546*1000</f>
        <v>1.89131003400334</v>
      </c>
    </row>
    <row r="2778" spans="1:11" ht="20.100000000000001" customHeight="1" x14ac:dyDescent="0.25">
      <c r="A2778" s="204"/>
      <c r="B2778" s="204"/>
      <c r="C2778" s="225"/>
      <c r="D2778" s="69" t="s">
        <v>133</v>
      </c>
      <c r="E2778" s="15"/>
      <c r="F2778" s="70"/>
      <c r="G2778" s="130" t="s">
        <v>131</v>
      </c>
      <c r="H2778" s="167" t="s">
        <v>485</v>
      </c>
      <c r="I2778" s="13">
        <f>I2771-I2779-I2780</f>
        <v>42</v>
      </c>
    </row>
    <row r="2779" spans="1:11" ht="20.100000000000001" customHeight="1" x14ac:dyDescent="0.25">
      <c r="A2779" s="204"/>
      <c r="B2779" s="204"/>
      <c r="C2779" s="225"/>
      <c r="D2779" s="69" t="s">
        <v>209</v>
      </c>
      <c r="E2779" s="15"/>
      <c r="F2779" s="70"/>
      <c r="G2779" s="130" t="s">
        <v>131</v>
      </c>
      <c r="H2779" s="167" t="s">
        <v>485</v>
      </c>
      <c r="I2779" s="13">
        <v>1</v>
      </c>
    </row>
    <row r="2780" spans="1:11" ht="20.100000000000001" customHeight="1" x14ac:dyDescent="0.25">
      <c r="A2780" s="204"/>
      <c r="B2780" s="204"/>
      <c r="C2780" s="219"/>
      <c r="D2780" s="69" t="s">
        <v>221</v>
      </c>
      <c r="E2780" s="15"/>
      <c r="F2780" s="74"/>
      <c r="G2780" s="130" t="s">
        <v>131</v>
      </c>
      <c r="H2780" s="167" t="s">
        <v>485</v>
      </c>
      <c r="I2780" s="5">
        <v>4</v>
      </c>
    </row>
    <row r="2781" spans="1:11" ht="20.100000000000001" customHeight="1" x14ac:dyDescent="0.25">
      <c r="A2781" s="204"/>
      <c r="B2781" s="204"/>
      <c r="C2781" s="230" t="s">
        <v>137</v>
      </c>
      <c r="D2781" s="234"/>
      <c r="E2781" s="237" t="s">
        <v>138</v>
      </c>
      <c r="F2781" s="238"/>
      <c r="G2781" s="3" t="s">
        <v>4</v>
      </c>
      <c r="H2781" s="14" t="s">
        <v>486</v>
      </c>
      <c r="I2781" s="30">
        <f>I2771/Q546*1000</f>
        <v>7.7359888075055547</v>
      </c>
    </row>
    <row r="2782" spans="1:11" ht="20.100000000000001" customHeight="1" x14ac:dyDescent="0.25">
      <c r="A2782" s="204"/>
      <c r="B2782" s="204"/>
      <c r="C2782" s="235"/>
      <c r="D2782" s="236"/>
      <c r="E2782" s="237" t="s">
        <v>21</v>
      </c>
      <c r="F2782" s="238"/>
      <c r="G2782" s="3" t="s">
        <v>4</v>
      </c>
      <c r="H2782" s="14" t="s">
        <v>486</v>
      </c>
      <c r="I2782" s="30">
        <f>I2771/R546*1000</f>
        <v>8.7940873795490688</v>
      </c>
    </row>
    <row r="2783" spans="1:11" ht="20.100000000000001" customHeight="1" x14ac:dyDescent="0.25">
      <c r="A2783" s="204"/>
      <c r="B2783" s="204"/>
      <c r="C2783" s="209" t="s">
        <v>143</v>
      </c>
      <c r="D2783" s="215" t="s">
        <v>6</v>
      </c>
      <c r="E2783" s="216"/>
      <c r="F2783" s="217"/>
      <c r="G2783" s="130" t="s">
        <v>46</v>
      </c>
      <c r="H2783" s="167" t="s">
        <v>484</v>
      </c>
      <c r="I2783" s="5">
        <v>9924</v>
      </c>
    </row>
    <row r="2784" spans="1:11" ht="20.100000000000001" customHeight="1" x14ac:dyDescent="0.25">
      <c r="A2784" s="204"/>
      <c r="B2784" s="204"/>
      <c r="C2784" s="210"/>
      <c r="D2784" s="215" t="s">
        <v>138</v>
      </c>
      <c r="E2784" s="216"/>
      <c r="F2784" s="217"/>
      <c r="G2784" s="130" t="s">
        <v>46</v>
      </c>
      <c r="H2784" s="167" t="s">
        <v>484</v>
      </c>
      <c r="I2784" s="5">
        <v>5454</v>
      </c>
    </row>
    <row r="2785" spans="1:9" ht="20.100000000000001" customHeight="1" x14ac:dyDescent="0.25">
      <c r="A2785" s="204"/>
      <c r="B2785" s="204"/>
      <c r="C2785" s="211"/>
      <c r="D2785" s="237" t="s">
        <v>21</v>
      </c>
      <c r="E2785" s="369"/>
      <c r="F2785" s="238"/>
      <c r="G2785" s="130" t="s">
        <v>46</v>
      </c>
      <c r="H2785" s="167" t="s">
        <v>484</v>
      </c>
      <c r="I2785" s="5">
        <v>4470</v>
      </c>
    </row>
    <row r="2786" spans="1:9" ht="20.100000000000001" customHeight="1" x14ac:dyDescent="0.25">
      <c r="A2786" s="204"/>
      <c r="B2786" s="204"/>
      <c r="C2786" s="212" t="s">
        <v>140</v>
      </c>
      <c r="D2786" s="215" t="s">
        <v>6</v>
      </c>
      <c r="E2786" s="216"/>
      <c r="F2786" s="217"/>
      <c r="G2786" s="130" t="s">
        <v>46</v>
      </c>
      <c r="H2786" s="167" t="s">
        <v>484</v>
      </c>
      <c r="I2786" s="5">
        <v>11348</v>
      </c>
    </row>
    <row r="2787" spans="1:9" ht="20.100000000000001" customHeight="1" x14ac:dyDescent="0.25">
      <c r="A2787" s="204"/>
      <c r="B2787" s="204"/>
      <c r="C2787" s="239"/>
      <c r="D2787" s="215" t="s">
        <v>138</v>
      </c>
      <c r="E2787" s="216"/>
      <c r="F2787" s="217"/>
      <c r="G2787" s="130" t="s">
        <v>46</v>
      </c>
      <c r="H2787" s="167" t="s">
        <v>484</v>
      </c>
      <c r="I2787" s="5">
        <v>6042</v>
      </c>
    </row>
    <row r="2788" spans="1:9" ht="20.100000000000001" customHeight="1" x14ac:dyDescent="0.25">
      <c r="A2788" s="204"/>
      <c r="B2788" s="204"/>
      <c r="C2788" s="240"/>
      <c r="D2788" s="215" t="s">
        <v>21</v>
      </c>
      <c r="E2788" s="216"/>
      <c r="F2788" s="217"/>
      <c r="G2788" s="130" t="s">
        <v>46</v>
      </c>
      <c r="H2788" s="167" t="s">
        <v>484</v>
      </c>
      <c r="I2788" s="5">
        <v>5306</v>
      </c>
    </row>
    <row r="2789" spans="1:9" ht="20.100000000000001" customHeight="1" x14ac:dyDescent="0.25">
      <c r="A2789" s="204"/>
      <c r="B2789" s="204"/>
      <c r="C2789" s="212" t="s">
        <v>128</v>
      </c>
      <c r="D2789" s="215" t="s">
        <v>6</v>
      </c>
      <c r="E2789" s="216"/>
      <c r="F2789" s="217"/>
      <c r="G2789" s="130" t="s">
        <v>46</v>
      </c>
      <c r="H2789" s="167" t="s">
        <v>484</v>
      </c>
      <c r="I2789" s="5">
        <v>1574</v>
      </c>
    </row>
    <row r="2790" spans="1:9" ht="20.100000000000001" customHeight="1" x14ac:dyDescent="0.25">
      <c r="A2790" s="204"/>
      <c r="B2790" s="204"/>
      <c r="C2790" s="239"/>
      <c r="D2790" s="215" t="s">
        <v>138</v>
      </c>
      <c r="E2790" s="216"/>
      <c r="F2790" s="217"/>
      <c r="G2790" s="130" t="s">
        <v>46</v>
      </c>
      <c r="H2790" s="167" t="s">
        <v>484</v>
      </c>
      <c r="I2790" s="5">
        <v>955</v>
      </c>
    </row>
    <row r="2791" spans="1:9" ht="20.100000000000001" customHeight="1" x14ac:dyDescent="0.25">
      <c r="A2791" s="204"/>
      <c r="B2791" s="204"/>
      <c r="C2791" s="240"/>
      <c r="D2791" s="215" t="s">
        <v>21</v>
      </c>
      <c r="E2791" s="216"/>
      <c r="F2791" s="217"/>
      <c r="G2791" s="130" t="s">
        <v>46</v>
      </c>
      <c r="H2791" s="167" t="s">
        <v>484</v>
      </c>
      <c r="I2791" s="5">
        <v>619</v>
      </c>
    </row>
    <row r="2792" spans="1:9" ht="20.100000000000001" customHeight="1" x14ac:dyDescent="0.25">
      <c r="A2792" s="204"/>
      <c r="B2792" s="204"/>
      <c r="C2792" s="212" t="s">
        <v>129</v>
      </c>
      <c r="D2792" s="215" t="s">
        <v>6</v>
      </c>
      <c r="E2792" s="354"/>
      <c r="F2792" s="299"/>
      <c r="G2792" s="130" t="s">
        <v>46</v>
      </c>
      <c r="H2792" s="167" t="s">
        <v>484</v>
      </c>
      <c r="I2792" s="5">
        <v>1908</v>
      </c>
    </row>
    <row r="2793" spans="1:9" ht="20.100000000000001" customHeight="1" x14ac:dyDescent="0.25">
      <c r="A2793" s="204"/>
      <c r="B2793" s="204"/>
      <c r="C2793" s="239"/>
      <c r="D2793" s="215" t="s">
        <v>138</v>
      </c>
      <c r="E2793" s="354"/>
      <c r="F2793" s="299"/>
      <c r="G2793" s="130" t="s">
        <v>46</v>
      </c>
      <c r="H2793" s="167" t="s">
        <v>484</v>
      </c>
      <c r="I2793" s="5">
        <v>397</v>
      </c>
    </row>
    <row r="2794" spans="1:9" ht="20.100000000000001" customHeight="1" x14ac:dyDescent="0.25">
      <c r="A2794" s="204"/>
      <c r="B2794" s="204"/>
      <c r="C2794" s="240"/>
      <c r="D2794" s="215" t="s">
        <v>21</v>
      </c>
      <c r="E2794" s="354"/>
      <c r="F2794" s="299"/>
      <c r="G2794" s="130" t="s">
        <v>46</v>
      </c>
      <c r="H2794" s="167" t="s">
        <v>484</v>
      </c>
      <c r="I2794" s="5">
        <v>1511</v>
      </c>
    </row>
    <row r="2795" spans="1:9" ht="20.100000000000001" customHeight="1" x14ac:dyDescent="0.25">
      <c r="A2795" s="204"/>
      <c r="B2795" s="203" t="s">
        <v>103</v>
      </c>
      <c r="C2795" s="212" t="s">
        <v>130</v>
      </c>
      <c r="D2795" s="230" t="s">
        <v>6</v>
      </c>
      <c r="E2795" s="300"/>
      <c r="F2795" s="203"/>
      <c r="G2795" s="130" t="s">
        <v>131</v>
      </c>
      <c r="H2795" s="167" t="s">
        <v>485</v>
      </c>
      <c r="I2795" s="5">
        <v>75</v>
      </c>
    </row>
    <row r="2796" spans="1:9" ht="20.100000000000001" customHeight="1" x14ac:dyDescent="0.25">
      <c r="A2796" s="204"/>
      <c r="B2796" s="204"/>
      <c r="C2796" s="272"/>
      <c r="D2796" s="16"/>
      <c r="E2796" s="274" t="s">
        <v>141</v>
      </c>
      <c r="F2796" s="275"/>
      <c r="G2796" s="282" t="s">
        <v>5</v>
      </c>
      <c r="H2796" s="282" t="s">
        <v>486</v>
      </c>
      <c r="I2796" s="284">
        <f>(I2802+I2803)/I2795*100</f>
        <v>20</v>
      </c>
    </row>
    <row r="2797" spans="1:9" ht="20.100000000000001" customHeight="1" x14ac:dyDescent="0.25">
      <c r="A2797" s="204"/>
      <c r="B2797" s="204"/>
      <c r="C2797" s="272"/>
      <c r="D2797" s="16"/>
      <c r="E2797" s="276"/>
      <c r="F2797" s="277"/>
      <c r="G2797" s="288"/>
      <c r="H2797" s="288"/>
      <c r="I2797" s="289"/>
    </row>
    <row r="2798" spans="1:9" ht="20.100000000000001" customHeight="1" x14ac:dyDescent="0.25">
      <c r="A2798" s="204"/>
      <c r="B2798" s="204"/>
      <c r="C2798" s="272"/>
      <c r="D2798" s="16"/>
      <c r="E2798" s="274" t="s">
        <v>132</v>
      </c>
      <c r="F2798" s="275"/>
      <c r="G2798" s="282" t="s">
        <v>5</v>
      </c>
      <c r="H2798" s="282" t="s">
        <v>486</v>
      </c>
      <c r="I2798" s="284">
        <f>I2796/2</f>
        <v>10</v>
      </c>
    </row>
    <row r="2799" spans="1:9" ht="20.100000000000001" customHeight="1" x14ac:dyDescent="0.25">
      <c r="A2799" s="204"/>
      <c r="B2799" s="204"/>
      <c r="C2799" s="272"/>
      <c r="D2799" s="16"/>
      <c r="E2799" s="276"/>
      <c r="F2799" s="277"/>
      <c r="G2799" s="288"/>
      <c r="H2799" s="288"/>
      <c r="I2799" s="289"/>
    </row>
    <row r="2800" spans="1:9" ht="20.100000000000001" customHeight="1" x14ac:dyDescent="0.25">
      <c r="A2800" s="204"/>
      <c r="B2800" s="204"/>
      <c r="C2800" s="272"/>
      <c r="D2800" s="17"/>
      <c r="E2800" s="78" t="s">
        <v>220</v>
      </c>
      <c r="F2800" s="79"/>
      <c r="G2800" s="3" t="s">
        <v>4</v>
      </c>
      <c r="H2800" s="14" t="s">
        <v>486</v>
      </c>
      <c r="I2800" s="31">
        <f>I2795/N547*1000</f>
        <v>4.9603174603174605</v>
      </c>
    </row>
    <row r="2801" spans="1:11" ht="20.100000000000001" customHeight="1" x14ac:dyDescent="0.25">
      <c r="A2801" s="204"/>
      <c r="B2801" s="204"/>
      <c r="C2801" s="272"/>
      <c r="D2801" s="69" t="s">
        <v>133</v>
      </c>
      <c r="E2801" s="15"/>
      <c r="F2801" s="70"/>
      <c r="G2801" s="130" t="s">
        <v>131</v>
      </c>
      <c r="H2801" s="167" t="s">
        <v>485</v>
      </c>
      <c r="I2801" s="13">
        <f>I2795-I2802-I2803</f>
        <v>60</v>
      </c>
    </row>
    <row r="2802" spans="1:11" ht="20.100000000000001" customHeight="1" x14ac:dyDescent="0.25">
      <c r="A2802" s="204"/>
      <c r="B2802" s="204"/>
      <c r="C2802" s="272"/>
      <c r="D2802" s="69" t="s">
        <v>209</v>
      </c>
      <c r="E2802" s="15"/>
      <c r="F2802" s="70"/>
      <c r="G2802" s="130" t="s">
        <v>131</v>
      </c>
      <c r="H2802" s="167" t="s">
        <v>485</v>
      </c>
      <c r="I2802" s="13">
        <v>3</v>
      </c>
    </row>
    <row r="2803" spans="1:11" ht="20.100000000000001" customHeight="1" x14ac:dyDescent="0.25">
      <c r="A2803" s="204"/>
      <c r="B2803" s="204"/>
      <c r="C2803" s="273"/>
      <c r="D2803" s="69" t="s">
        <v>221</v>
      </c>
      <c r="E2803" s="15"/>
      <c r="F2803" s="74"/>
      <c r="G2803" s="130" t="s">
        <v>131</v>
      </c>
      <c r="H2803" s="167" t="s">
        <v>485</v>
      </c>
      <c r="I2803" s="13">
        <v>12</v>
      </c>
    </row>
    <row r="2804" spans="1:11" ht="20.100000000000001" customHeight="1" x14ac:dyDescent="0.25">
      <c r="A2804" s="204"/>
      <c r="B2804" s="204"/>
      <c r="C2804" s="218" t="s">
        <v>134</v>
      </c>
      <c r="D2804" s="230" t="s">
        <v>6</v>
      </c>
      <c r="E2804" s="300"/>
      <c r="F2804" s="203"/>
      <c r="G2804" s="130" t="s">
        <v>131</v>
      </c>
      <c r="H2804" s="167" t="s">
        <v>485</v>
      </c>
      <c r="I2804" s="5">
        <v>31</v>
      </c>
    </row>
    <row r="2805" spans="1:11" ht="20.100000000000001" customHeight="1" x14ac:dyDescent="0.25">
      <c r="A2805" s="204"/>
      <c r="B2805" s="204"/>
      <c r="C2805" s="225"/>
      <c r="D2805" s="16"/>
      <c r="E2805" s="274" t="s">
        <v>210</v>
      </c>
      <c r="F2805" s="275"/>
      <c r="G2805" s="282" t="s">
        <v>5</v>
      </c>
      <c r="H2805" s="282" t="s">
        <v>486</v>
      </c>
      <c r="I2805" s="284">
        <f>(I2812+I2813)/I2804*100</f>
        <v>22.58064516129032</v>
      </c>
    </row>
    <row r="2806" spans="1:11" ht="20.100000000000001" customHeight="1" x14ac:dyDescent="0.25">
      <c r="A2806" s="204"/>
      <c r="B2806" s="204"/>
      <c r="C2806" s="225"/>
      <c r="D2806" s="16"/>
      <c r="E2806" s="276"/>
      <c r="F2806" s="277"/>
      <c r="G2806" s="288"/>
      <c r="H2806" s="288"/>
      <c r="I2806" s="289"/>
    </row>
    <row r="2807" spans="1:11" ht="20.100000000000001" customHeight="1" x14ac:dyDescent="0.25">
      <c r="A2807" s="204"/>
      <c r="B2807" s="204"/>
      <c r="C2807" s="225"/>
      <c r="D2807" s="16"/>
      <c r="E2807" s="274" t="s">
        <v>135</v>
      </c>
      <c r="F2807" s="275"/>
      <c r="G2807" s="282" t="s">
        <v>5</v>
      </c>
      <c r="H2807" s="282" t="s">
        <v>486</v>
      </c>
      <c r="I2807" s="284">
        <f>I2805/2</f>
        <v>11.29032258064516</v>
      </c>
    </row>
    <row r="2808" spans="1:11" ht="20.100000000000001" customHeight="1" x14ac:dyDescent="0.25">
      <c r="A2808" s="204"/>
      <c r="B2808" s="204"/>
      <c r="C2808" s="225"/>
      <c r="D2808" s="16"/>
      <c r="E2808" s="276"/>
      <c r="F2808" s="277"/>
      <c r="G2808" s="288"/>
      <c r="H2808" s="288"/>
      <c r="I2808" s="289"/>
    </row>
    <row r="2809" spans="1:11" ht="20.100000000000001" customHeight="1" x14ac:dyDescent="0.25">
      <c r="A2809" s="205"/>
      <c r="B2809" s="205"/>
      <c r="C2809" s="219"/>
      <c r="D2809" s="17"/>
      <c r="E2809" s="78" t="s">
        <v>222</v>
      </c>
      <c r="F2809" s="79"/>
      <c r="G2809" s="3" t="s">
        <v>4</v>
      </c>
      <c r="H2809" s="14" t="s">
        <v>486</v>
      </c>
      <c r="I2809" s="31">
        <f>I2804/N547*1000</f>
        <v>2.0502645502645502</v>
      </c>
    </row>
    <row r="2810" spans="1:11" s="132" customFormat="1" ht="50.1" customHeight="1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K2810"/>
    </row>
    <row r="2811" spans="1:11" ht="20.100000000000001" customHeight="1" x14ac:dyDescent="0.25">
      <c r="A2811" s="203" t="s">
        <v>127</v>
      </c>
      <c r="B2811" s="203" t="s">
        <v>103</v>
      </c>
      <c r="C2811" s="218" t="s">
        <v>134</v>
      </c>
      <c r="D2811" s="69" t="s">
        <v>133</v>
      </c>
      <c r="E2811" s="15"/>
      <c r="F2811" s="70"/>
      <c r="G2811" s="130" t="s">
        <v>131</v>
      </c>
      <c r="H2811" s="167" t="s">
        <v>485</v>
      </c>
      <c r="I2811" s="13">
        <f>I2804-I2812-I2813</f>
        <v>24</v>
      </c>
    </row>
    <row r="2812" spans="1:11" ht="20.100000000000001" customHeight="1" x14ac:dyDescent="0.25">
      <c r="A2812" s="204"/>
      <c r="B2812" s="204"/>
      <c r="C2812" s="225"/>
      <c r="D2812" s="69" t="s">
        <v>209</v>
      </c>
      <c r="E2812" s="15"/>
      <c r="F2812" s="70"/>
      <c r="G2812" s="130" t="s">
        <v>131</v>
      </c>
      <c r="H2812" s="167" t="s">
        <v>485</v>
      </c>
      <c r="I2812" s="13">
        <v>3</v>
      </c>
    </row>
    <row r="2813" spans="1:11" ht="20.100000000000001" customHeight="1" x14ac:dyDescent="0.25">
      <c r="A2813" s="204"/>
      <c r="B2813" s="204"/>
      <c r="C2813" s="219"/>
      <c r="D2813" s="69" t="s">
        <v>221</v>
      </c>
      <c r="E2813" s="15"/>
      <c r="F2813" s="74"/>
      <c r="G2813" s="130" t="s">
        <v>131</v>
      </c>
      <c r="H2813" s="167" t="s">
        <v>485</v>
      </c>
      <c r="I2813" s="5">
        <v>4</v>
      </c>
    </row>
    <row r="2814" spans="1:11" ht="20.100000000000001" customHeight="1" x14ac:dyDescent="0.25">
      <c r="A2814" s="204"/>
      <c r="B2814" s="204"/>
      <c r="C2814" s="230" t="s">
        <v>137</v>
      </c>
      <c r="D2814" s="234"/>
      <c r="E2814" s="237" t="s">
        <v>138</v>
      </c>
      <c r="F2814" s="238"/>
      <c r="G2814" s="3" t="s">
        <v>4</v>
      </c>
      <c r="H2814" s="14" t="s">
        <v>486</v>
      </c>
      <c r="I2814" s="30">
        <f>I2804/Q547*1000</f>
        <v>8.6471408647140855</v>
      </c>
    </row>
    <row r="2815" spans="1:11" ht="20.100000000000001" customHeight="1" x14ac:dyDescent="0.25">
      <c r="A2815" s="204"/>
      <c r="B2815" s="204"/>
      <c r="C2815" s="235"/>
      <c r="D2815" s="236"/>
      <c r="E2815" s="237" t="s">
        <v>21</v>
      </c>
      <c r="F2815" s="238"/>
      <c r="G2815" s="3" t="s">
        <v>4</v>
      </c>
      <c r="H2815" s="14" t="s">
        <v>486</v>
      </c>
      <c r="I2815" s="30">
        <f>I2804/R547*1000</f>
        <v>9.573810994441013</v>
      </c>
    </row>
    <row r="2816" spans="1:11" ht="20.100000000000001" customHeight="1" x14ac:dyDescent="0.25">
      <c r="A2816" s="204"/>
      <c r="B2816" s="204"/>
      <c r="C2816" s="209" t="s">
        <v>143</v>
      </c>
      <c r="D2816" s="215" t="s">
        <v>6</v>
      </c>
      <c r="E2816" s="216"/>
      <c r="F2816" s="217"/>
      <c r="G2816" s="130" t="s">
        <v>46</v>
      </c>
      <c r="H2816" s="167" t="s">
        <v>484</v>
      </c>
      <c r="I2816" s="5">
        <v>6205</v>
      </c>
    </row>
    <row r="2817" spans="1:9" ht="20.100000000000001" customHeight="1" x14ac:dyDescent="0.25">
      <c r="A2817" s="204"/>
      <c r="B2817" s="204"/>
      <c r="C2817" s="370"/>
      <c r="D2817" s="215" t="s">
        <v>138</v>
      </c>
      <c r="E2817" s="216"/>
      <c r="F2817" s="217"/>
      <c r="G2817" s="130" t="s">
        <v>46</v>
      </c>
      <c r="H2817" s="167" t="s">
        <v>484</v>
      </c>
      <c r="I2817" s="5">
        <v>3448</v>
      </c>
    </row>
    <row r="2818" spans="1:9" ht="20.100000000000001" customHeight="1" x14ac:dyDescent="0.25">
      <c r="A2818" s="204"/>
      <c r="B2818" s="204"/>
      <c r="C2818" s="213"/>
      <c r="D2818" s="215" t="s">
        <v>21</v>
      </c>
      <c r="E2818" s="216"/>
      <c r="F2818" s="217"/>
      <c r="G2818" s="130" t="s">
        <v>46</v>
      </c>
      <c r="H2818" s="167" t="s">
        <v>484</v>
      </c>
      <c r="I2818" s="5">
        <v>2757</v>
      </c>
    </row>
    <row r="2819" spans="1:9" ht="20.100000000000001" customHeight="1" x14ac:dyDescent="0.25">
      <c r="A2819" s="204"/>
      <c r="B2819" s="204"/>
      <c r="C2819" s="209" t="s">
        <v>144</v>
      </c>
      <c r="D2819" s="215" t="s">
        <v>6</v>
      </c>
      <c r="E2819" s="216"/>
      <c r="F2819" s="217"/>
      <c r="G2819" s="130" t="s">
        <v>46</v>
      </c>
      <c r="H2819" s="167" t="s">
        <v>484</v>
      </c>
      <c r="I2819" s="5">
        <v>6804</v>
      </c>
    </row>
    <row r="2820" spans="1:9" ht="20.100000000000001" customHeight="1" x14ac:dyDescent="0.25">
      <c r="A2820" s="204"/>
      <c r="B2820" s="204"/>
      <c r="C2820" s="210"/>
      <c r="D2820" s="215" t="s">
        <v>138</v>
      </c>
      <c r="E2820" s="216"/>
      <c r="F2820" s="217"/>
      <c r="G2820" s="130" t="s">
        <v>46</v>
      </c>
      <c r="H2820" s="167" t="s">
        <v>484</v>
      </c>
      <c r="I2820" s="5">
        <v>3576</v>
      </c>
    </row>
    <row r="2821" spans="1:9" ht="20.100000000000001" customHeight="1" x14ac:dyDescent="0.25">
      <c r="A2821" s="204"/>
      <c r="B2821" s="204"/>
      <c r="C2821" s="211"/>
      <c r="D2821" s="215" t="s">
        <v>21</v>
      </c>
      <c r="E2821" s="216"/>
      <c r="F2821" s="217"/>
      <c r="G2821" s="130" t="s">
        <v>46</v>
      </c>
      <c r="H2821" s="167" t="s">
        <v>484</v>
      </c>
      <c r="I2821" s="5">
        <v>3228</v>
      </c>
    </row>
    <row r="2822" spans="1:9" ht="20.100000000000001" customHeight="1" x14ac:dyDescent="0.25">
      <c r="A2822" s="204"/>
      <c r="B2822" s="204"/>
      <c r="C2822" s="212" t="s">
        <v>128</v>
      </c>
      <c r="D2822" s="215" t="s">
        <v>6</v>
      </c>
      <c r="E2822" s="216"/>
      <c r="F2822" s="217"/>
      <c r="G2822" s="130" t="s">
        <v>46</v>
      </c>
      <c r="H2822" s="167" t="s">
        <v>484</v>
      </c>
      <c r="I2822" s="5">
        <v>984</v>
      </c>
    </row>
    <row r="2823" spans="1:9" ht="20.100000000000001" customHeight="1" x14ac:dyDescent="0.25">
      <c r="A2823" s="204"/>
      <c r="B2823" s="204"/>
      <c r="C2823" s="239"/>
      <c r="D2823" s="215" t="s">
        <v>138</v>
      </c>
      <c r="E2823" s="216"/>
      <c r="F2823" s="217"/>
      <c r="G2823" s="130" t="s">
        <v>46</v>
      </c>
      <c r="H2823" s="167" t="s">
        <v>484</v>
      </c>
      <c r="I2823" s="5">
        <v>569</v>
      </c>
    </row>
    <row r="2824" spans="1:9" ht="20.100000000000001" customHeight="1" x14ac:dyDescent="0.25">
      <c r="A2824" s="204"/>
      <c r="B2824" s="204"/>
      <c r="C2824" s="240"/>
      <c r="D2824" s="215" t="s">
        <v>21</v>
      </c>
      <c r="E2824" s="216"/>
      <c r="F2824" s="217"/>
      <c r="G2824" s="130" t="s">
        <v>46</v>
      </c>
      <c r="H2824" s="167" t="s">
        <v>484</v>
      </c>
      <c r="I2824" s="5">
        <v>415</v>
      </c>
    </row>
    <row r="2825" spans="1:9" ht="20.100000000000001" customHeight="1" x14ac:dyDescent="0.25">
      <c r="A2825" s="204"/>
      <c r="B2825" s="204"/>
      <c r="C2825" s="212" t="s">
        <v>129</v>
      </c>
      <c r="D2825" s="215" t="s">
        <v>6</v>
      </c>
      <c r="E2825" s="354"/>
      <c r="F2825" s="299"/>
      <c r="G2825" s="130" t="s">
        <v>46</v>
      </c>
      <c r="H2825" s="167" t="s">
        <v>484</v>
      </c>
      <c r="I2825" s="5">
        <v>1073</v>
      </c>
    </row>
    <row r="2826" spans="1:9" ht="20.100000000000001" customHeight="1" x14ac:dyDescent="0.25">
      <c r="A2826" s="204"/>
      <c r="B2826" s="204"/>
      <c r="C2826" s="239"/>
      <c r="D2826" s="215" t="s">
        <v>138</v>
      </c>
      <c r="E2826" s="354"/>
      <c r="F2826" s="299"/>
      <c r="G2826" s="130" t="s">
        <v>46</v>
      </c>
      <c r="H2826" s="167" t="s">
        <v>484</v>
      </c>
      <c r="I2826" s="5">
        <v>215</v>
      </c>
    </row>
    <row r="2827" spans="1:9" ht="20.100000000000001" customHeight="1" x14ac:dyDescent="0.25">
      <c r="A2827" s="204"/>
      <c r="B2827" s="205"/>
      <c r="C2827" s="240"/>
      <c r="D2827" s="215" t="s">
        <v>21</v>
      </c>
      <c r="E2827" s="354"/>
      <c r="F2827" s="299"/>
      <c r="G2827" s="130" t="s">
        <v>46</v>
      </c>
      <c r="H2827" s="167" t="s">
        <v>484</v>
      </c>
      <c r="I2827" s="5">
        <v>858</v>
      </c>
    </row>
    <row r="2828" spans="1:9" ht="20.100000000000001" customHeight="1" x14ac:dyDescent="0.25">
      <c r="A2828" s="204"/>
      <c r="B2828" s="355" t="s">
        <v>87</v>
      </c>
      <c r="C2828" s="212" t="s">
        <v>130</v>
      </c>
      <c r="D2828" s="230" t="s">
        <v>6</v>
      </c>
      <c r="E2828" s="300"/>
      <c r="F2828" s="203"/>
      <c r="G2828" s="130" t="s">
        <v>131</v>
      </c>
      <c r="H2828" s="167" t="s">
        <v>485</v>
      </c>
      <c r="I2828" s="5">
        <v>192</v>
      </c>
    </row>
    <row r="2829" spans="1:9" ht="20.100000000000001" customHeight="1" x14ac:dyDescent="0.25">
      <c r="A2829" s="204"/>
      <c r="B2829" s="356"/>
      <c r="C2829" s="272"/>
      <c r="D2829" s="16"/>
      <c r="E2829" s="274" t="s">
        <v>141</v>
      </c>
      <c r="F2829" s="275"/>
      <c r="G2829" s="282" t="s">
        <v>5</v>
      </c>
      <c r="H2829" s="282" t="s">
        <v>486</v>
      </c>
      <c r="I2829" s="284">
        <f>(I2835+I2836)/I2828*100</f>
        <v>18.75</v>
      </c>
    </row>
    <row r="2830" spans="1:9" ht="20.100000000000001" customHeight="1" x14ac:dyDescent="0.25">
      <c r="A2830" s="204"/>
      <c r="B2830" s="356"/>
      <c r="C2830" s="272"/>
      <c r="D2830" s="16"/>
      <c r="E2830" s="276"/>
      <c r="F2830" s="277"/>
      <c r="G2830" s="288"/>
      <c r="H2830" s="288"/>
      <c r="I2830" s="289"/>
    </row>
    <row r="2831" spans="1:9" ht="20.100000000000001" customHeight="1" x14ac:dyDescent="0.25">
      <c r="A2831" s="204"/>
      <c r="B2831" s="356"/>
      <c r="C2831" s="272"/>
      <c r="D2831" s="16"/>
      <c r="E2831" s="274" t="s">
        <v>132</v>
      </c>
      <c r="F2831" s="275"/>
      <c r="G2831" s="282" t="s">
        <v>5</v>
      </c>
      <c r="H2831" s="282" t="s">
        <v>486</v>
      </c>
      <c r="I2831" s="284">
        <f>I2829/2</f>
        <v>9.375</v>
      </c>
    </row>
    <row r="2832" spans="1:9" ht="20.100000000000001" customHeight="1" x14ac:dyDescent="0.25">
      <c r="A2832" s="204"/>
      <c r="B2832" s="356"/>
      <c r="C2832" s="272"/>
      <c r="D2832" s="16"/>
      <c r="E2832" s="276"/>
      <c r="F2832" s="277"/>
      <c r="G2832" s="288"/>
      <c r="H2832" s="288"/>
      <c r="I2832" s="289"/>
    </row>
    <row r="2833" spans="1:11" ht="20.100000000000001" customHeight="1" x14ac:dyDescent="0.25">
      <c r="A2833" s="204"/>
      <c r="B2833" s="356"/>
      <c r="C2833" s="272"/>
      <c r="D2833" s="17"/>
      <c r="E2833" s="78" t="s">
        <v>220</v>
      </c>
      <c r="F2833" s="79"/>
      <c r="G2833" s="3" t="s">
        <v>4</v>
      </c>
      <c r="H2833" s="14" t="s">
        <v>486</v>
      </c>
      <c r="I2833" s="31">
        <f>I2828/N548*1000</f>
        <v>5.9795387657858265</v>
      </c>
    </row>
    <row r="2834" spans="1:11" ht="20.100000000000001" customHeight="1" x14ac:dyDescent="0.25">
      <c r="A2834" s="204"/>
      <c r="B2834" s="356"/>
      <c r="C2834" s="272"/>
      <c r="D2834" s="69" t="s">
        <v>133</v>
      </c>
      <c r="E2834" s="15"/>
      <c r="F2834" s="70"/>
      <c r="G2834" s="130" t="s">
        <v>131</v>
      </c>
      <c r="H2834" s="167" t="s">
        <v>485</v>
      </c>
      <c r="I2834" s="13">
        <f>I2828-I2835-I2836</f>
        <v>156</v>
      </c>
    </row>
    <row r="2835" spans="1:11" ht="20.100000000000001" customHeight="1" x14ac:dyDescent="0.25">
      <c r="A2835" s="204"/>
      <c r="B2835" s="356"/>
      <c r="C2835" s="272"/>
      <c r="D2835" s="69" t="s">
        <v>209</v>
      </c>
      <c r="E2835" s="15"/>
      <c r="F2835" s="70"/>
      <c r="G2835" s="130" t="s">
        <v>131</v>
      </c>
      <c r="H2835" s="167" t="s">
        <v>485</v>
      </c>
      <c r="I2835" s="13">
        <v>15</v>
      </c>
    </row>
    <row r="2836" spans="1:11" ht="20.100000000000001" customHeight="1" x14ac:dyDescent="0.25">
      <c r="A2836" s="204"/>
      <c r="B2836" s="356"/>
      <c r="C2836" s="273"/>
      <c r="D2836" s="69" t="s">
        <v>221</v>
      </c>
      <c r="E2836" s="15"/>
      <c r="F2836" s="74"/>
      <c r="G2836" s="130" t="s">
        <v>131</v>
      </c>
      <c r="H2836" s="167" t="s">
        <v>485</v>
      </c>
      <c r="I2836" s="13">
        <v>21</v>
      </c>
    </row>
    <row r="2837" spans="1:11" ht="20.100000000000001" customHeight="1" x14ac:dyDescent="0.25">
      <c r="A2837" s="204"/>
      <c r="B2837" s="356"/>
      <c r="C2837" s="218" t="s">
        <v>134</v>
      </c>
      <c r="D2837" s="230" t="s">
        <v>6</v>
      </c>
      <c r="E2837" s="300"/>
      <c r="F2837" s="203"/>
      <c r="G2837" s="130" t="s">
        <v>131</v>
      </c>
      <c r="H2837" s="167" t="s">
        <v>485</v>
      </c>
      <c r="I2837" s="5">
        <v>81</v>
      </c>
    </row>
    <row r="2838" spans="1:11" ht="20.100000000000001" customHeight="1" x14ac:dyDescent="0.25">
      <c r="A2838" s="204"/>
      <c r="B2838" s="356"/>
      <c r="C2838" s="225"/>
      <c r="D2838" s="16"/>
      <c r="E2838" s="274" t="s">
        <v>210</v>
      </c>
      <c r="F2838" s="275"/>
      <c r="G2838" s="282" t="s">
        <v>5</v>
      </c>
      <c r="H2838" s="282" t="s">
        <v>486</v>
      </c>
      <c r="I2838" s="284">
        <f>(I2844+I2845)/I2837*100</f>
        <v>23.456790123456788</v>
      </c>
    </row>
    <row r="2839" spans="1:11" ht="20.100000000000001" customHeight="1" x14ac:dyDescent="0.25">
      <c r="A2839" s="204"/>
      <c r="B2839" s="356"/>
      <c r="C2839" s="225"/>
      <c r="D2839" s="16"/>
      <c r="E2839" s="276"/>
      <c r="F2839" s="277"/>
      <c r="G2839" s="288"/>
      <c r="H2839" s="288"/>
      <c r="I2839" s="289"/>
    </row>
    <row r="2840" spans="1:11" ht="20.100000000000001" customHeight="1" x14ac:dyDescent="0.25">
      <c r="A2840" s="204"/>
      <c r="B2840" s="356"/>
      <c r="C2840" s="225"/>
      <c r="D2840" s="16"/>
      <c r="E2840" s="274" t="s">
        <v>135</v>
      </c>
      <c r="F2840" s="275"/>
      <c r="G2840" s="282" t="s">
        <v>5</v>
      </c>
      <c r="H2840" s="282" t="s">
        <v>486</v>
      </c>
      <c r="I2840" s="284">
        <f>I2838/2</f>
        <v>11.728395061728394</v>
      </c>
    </row>
    <row r="2841" spans="1:11" ht="20.100000000000001" customHeight="1" x14ac:dyDescent="0.25">
      <c r="A2841" s="204"/>
      <c r="B2841" s="356"/>
      <c r="C2841" s="225"/>
      <c r="D2841" s="16"/>
      <c r="E2841" s="276"/>
      <c r="F2841" s="277"/>
      <c r="G2841" s="288"/>
      <c r="H2841" s="288"/>
      <c r="I2841" s="289"/>
    </row>
    <row r="2842" spans="1:11" ht="20.100000000000001" customHeight="1" x14ac:dyDescent="0.25">
      <c r="A2842" s="204"/>
      <c r="B2842" s="356"/>
      <c r="C2842" s="225"/>
      <c r="D2842" s="17"/>
      <c r="E2842" s="78" t="s">
        <v>222</v>
      </c>
      <c r="F2842" s="79"/>
      <c r="G2842" s="3" t="s">
        <v>4</v>
      </c>
      <c r="H2842" s="14" t="s">
        <v>486</v>
      </c>
      <c r="I2842" s="31">
        <f>I2837/N548*1000</f>
        <v>2.522617916815896</v>
      </c>
    </row>
    <row r="2843" spans="1:11" ht="20.100000000000001" customHeight="1" x14ac:dyDescent="0.25">
      <c r="A2843" s="204"/>
      <c r="B2843" s="356"/>
      <c r="C2843" s="225"/>
      <c r="D2843" s="69" t="s">
        <v>133</v>
      </c>
      <c r="E2843" s="15"/>
      <c r="F2843" s="70"/>
      <c r="G2843" s="130" t="s">
        <v>131</v>
      </c>
      <c r="H2843" s="167" t="s">
        <v>485</v>
      </c>
      <c r="I2843" s="13">
        <f>I2837-I2844-I2845</f>
        <v>62</v>
      </c>
    </row>
    <row r="2844" spans="1:11" ht="20.100000000000001" customHeight="1" x14ac:dyDescent="0.25">
      <c r="A2844" s="204"/>
      <c r="B2844" s="356"/>
      <c r="C2844" s="225"/>
      <c r="D2844" s="69" t="s">
        <v>209</v>
      </c>
      <c r="E2844" s="15"/>
      <c r="F2844" s="70"/>
      <c r="G2844" s="130" t="s">
        <v>131</v>
      </c>
      <c r="H2844" s="167" t="s">
        <v>485</v>
      </c>
      <c r="I2844" s="13">
        <v>10</v>
      </c>
    </row>
    <row r="2845" spans="1:11" ht="20.100000000000001" customHeight="1" x14ac:dyDescent="0.25">
      <c r="A2845" s="205"/>
      <c r="B2845" s="357"/>
      <c r="C2845" s="219"/>
      <c r="D2845" s="69" t="s">
        <v>221</v>
      </c>
      <c r="E2845" s="15"/>
      <c r="F2845" s="74"/>
      <c r="G2845" s="130" t="s">
        <v>131</v>
      </c>
      <c r="H2845" s="167" t="s">
        <v>485</v>
      </c>
      <c r="I2845" s="5">
        <v>9</v>
      </c>
    </row>
    <row r="2846" spans="1:11" s="132" customFormat="1" ht="50.1" customHeight="1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K2846"/>
    </row>
    <row r="2847" spans="1:11" ht="20.100000000000001" customHeight="1" x14ac:dyDescent="0.25">
      <c r="A2847" s="203" t="s">
        <v>127</v>
      </c>
      <c r="B2847" s="355" t="s">
        <v>87</v>
      </c>
      <c r="C2847" s="230" t="s">
        <v>137</v>
      </c>
      <c r="D2847" s="234"/>
      <c r="E2847" s="237" t="s">
        <v>138</v>
      </c>
      <c r="F2847" s="238"/>
      <c r="G2847" s="3" t="s">
        <v>4</v>
      </c>
      <c r="H2847" s="14" t="s">
        <v>486</v>
      </c>
      <c r="I2847" s="30">
        <f>I2837/Q548*1000</f>
        <v>10.566825386471855</v>
      </c>
    </row>
    <row r="2848" spans="1:11" ht="20.100000000000001" customHeight="1" x14ac:dyDescent="0.25">
      <c r="A2848" s="204"/>
      <c r="B2848" s="356"/>
      <c r="C2848" s="235"/>
      <c r="D2848" s="236"/>
      <c r="E2848" s="237" t="s">
        <v>21</v>
      </c>
      <c r="F2848" s="238"/>
      <c r="G2848" s="3" t="s">
        <v>4</v>
      </c>
      <c r="H2848" s="14" t="s">
        <v>486</v>
      </c>
      <c r="I2848" s="30">
        <f>I2837/R548*1000</f>
        <v>11.234396671289876</v>
      </c>
    </row>
    <row r="2849" spans="1:9" ht="20.100000000000001" customHeight="1" x14ac:dyDescent="0.25">
      <c r="A2849" s="204"/>
      <c r="B2849" s="356"/>
      <c r="C2849" s="209" t="s">
        <v>143</v>
      </c>
      <c r="D2849" s="215" t="s">
        <v>6</v>
      </c>
      <c r="E2849" s="216"/>
      <c r="F2849" s="217"/>
      <c r="G2849" s="130" t="s">
        <v>46</v>
      </c>
      <c r="H2849" s="167" t="s">
        <v>484</v>
      </c>
      <c r="I2849" s="5">
        <v>13319</v>
      </c>
    </row>
    <row r="2850" spans="1:9" ht="20.100000000000001" customHeight="1" x14ac:dyDescent="0.25">
      <c r="A2850" s="204"/>
      <c r="B2850" s="356"/>
      <c r="C2850" s="370"/>
      <c r="D2850" s="215" t="s">
        <v>138</v>
      </c>
      <c r="E2850" s="216"/>
      <c r="F2850" s="217"/>
      <c r="G2850" s="130" t="s">
        <v>46</v>
      </c>
      <c r="H2850" s="167" t="s">
        <v>484</v>
      </c>
      <c r="I2850" s="5">
        <v>7342</v>
      </c>
    </row>
    <row r="2851" spans="1:9" ht="20.100000000000001" customHeight="1" x14ac:dyDescent="0.25">
      <c r="A2851" s="204"/>
      <c r="B2851" s="356"/>
      <c r="C2851" s="213"/>
      <c r="D2851" s="215" t="s">
        <v>21</v>
      </c>
      <c r="E2851" s="216"/>
      <c r="F2851" s="217"/>
      <c r="G2851" s="130" t="s">
        <v>46</v>
      </c>
      <c r="H2851" s="167" t="s">
        <v>484</v>
      </c>
      <c r="I2851" s="5">
        <v>5977</v>
      </c>
    </row>
    <row r="2852" spans="1:9" ht="20.100000000000001" customHeight="1" x14ac:dyDescent="0.25">
      <c r="A2852" s="204"/>
      <c r="B2852" s="356"/>
      <c r="C2852" s="209" t="s">
        <v>144</v>
      </c>
      <c r="D2852" s="215" t="s">
        <v>6</v>
      </c>
      <c r="E2852" s="216"/>
      <c r="F2852" s="217"/>
      <c r="G2852" s="130" t="s">
        <v>46</v>
      </c>
      <c r="H2852" s="167" t="s">
        <v>484</v>
      </c>
      <c r="I2852" s="5">
        <v>14892</v>
      </c>
    </row>
    <row r="2853" spans="1:9" ht="20.100000000000001" customHeight="1" x14ac:dyDescent="0.25">
      <c r="A2853" s="204"/>
      <c r="B2853" s="356"/>
      <c r="C2853" s="370"/>
      <c r="D2853" s="215" t="s">
        <v>138</v>
      </c>
      <c r="E2853" s="216"/>
      <c r="F2853" s="217"/>
      <c r="G2853" s="130" t="s">
        <v>46</v>
      </c>
      <c r="H2853" s="167" t="s">
        <v>484</v>
      </c>
      <c r="I2853" s="5">
        <v>7664</v>
      </c>
    </row>
    <row r="2854" spans="1:9" ht="20.100000000000001" customHeight="1" x14ac:dyDescent="0.25">
      <c r="A2854" s="204"/>
      <c r="B2854" s="356"/>
      <c r="C2854" s="213"/>
      <c r="D2854" s="215" t="s">
        <v>21</v>
      </c>
      <c r="E2854" s="216"/>
      <c r="F2854" s="217"/>
      <c r="G2854" s="130" t="s">
        <v>46</v>
      </c>
      <c r="H2854" s="167" t="s">
        <v>484</v>
      </c>
      <c r="I2854" s="5">
        <v>7228</v>
      </c>
    </row>
    <row r="2855" spans="1:9" ht="20.100000000000001" customHeight="1" x14ac:dyDescent="0.25">
      <c r="A2855" s="204"/>
      <c r="B2855" s="356"/>
      <c r="C2855" s="209" t="s">
        <v>145</v>
      </c>
      <c r="D2855" s="215" t="s">
        <v>6</v>
      </c>
      <c r="E2855" s="216"/>
      <c r="F2855" s="217"/>
      <c r="G2855" s="130" t="s">
        <v>46</v>
      </c>
      <c r="H2855" s="167" t="s">
        <v>484</v>
      </c>
      <c r="I2855" s="5">
        <v>1920</v>
      </c>
    </row>
    <row r="2856" spans="1:9" ht="20.100000000000001" customHeight="1" x14ac:dyDescent="0.25">
      <c r="A2856" s="204"/>
      <c r="B2856" s="356"/>
      <c r="C2856" s="210"/>
      <c r="D2856" s="215" t="s">
        <v>138</v>
      </c>
      <c r="E2856" s="216"/>
      <c r="F2856" s="217"/>
      <c r="G2856" s="130" t="s">
        <v>46</v>
      </c>
      <c r="H2856" s="167" t="s">
        <v>484</v>
      </c>
      <c r="I2856" s="5">
        <v>1039</v>
      </c>
    </row>
    <row r="2857" spans="1:9" ht="20.100000000000001" customHeight="1" x14ac:dyDescent="0.25">
      <c r="A2857" s="204"/>
      <c r="B2857" s="356"/>
      <c r="C2857" s="211"/>
      <c r="D2857" s="215" t="s">
        <v>21</v>
      </c>
      <c r="E2857" s="216"/>
      <c r="F2857" s="217"/>
      <c r="G2857" s="130" t="s">
        <v>46</v>
      </c>
      <c r="H2857" s="167" t="s">
        <v>484</v>
      </c>
      <c r="I2857" s="5">
        <v>881</v>
      </c>
    </row>
    <row r="2858" spans="1:9" ht="20.100000000000001" customHeight="1" x14ac:dyDescent="0.25">
      <c r="A2858" s="204"/>
      <c r="B2858" s="356"/>
      <c r="C2858" s="212" t="s">
        <v>129</v>
      </c>
      <c r="D2858" s="215" t="s">
        <v>6</v>
      </c>
      <c r="E2858" s="354"/>
      <c r="F2858" s="299"/>
      <c r="G2858" s="130" t="s">
        <v>46</v>
      </c>
      <c r="H2858" s="167" t="s">
        <v>484</v>
      </c>
      <c r="I2858" s="5">
        <v>2054</v>
      </c>
    </row>
    <row r="2859" spans="1:9" ht="20.100000000000001" customHeight="1" x14ac:dyDescent="0.25">
      <c r="A2859" s="204"/>
      <c r="B2859" s="356"/>
      <c r="C2859" s="239"/>
      <c r="D2859" s="215" t="s">
        <v>138</v>
      </c>
      <c r="E2859" s="354"/>
      <c r="F2859" s="299"/>
      <c r="G2859" s="130" t="s">
        <v>46</v>
      </c>
      <c r="H2859" s="167" t="s">
        <v>484</v>
      </c>
      <c r="I2859" s="5">
        <v>444</v>
      </c>
    </row>
    <row r="2860" spans="1:9" ht="20.100000000000001" customHeight="1" x14ac:dyDescent="0.25">
      <c r="A2860" s="204"/>
      <c r="B2860" s="357"/>
      <c r="C2860" s="240"/>
      <c r="D2860" s="215" t="s">
        <v>21</v>
      </c>
      <c r="E2860" s="354"/>
      <c r="F2860" s="299"/>
      <c r="G2860" s="130" t="s">
        <v>46</v>
      </c>
      <c r="H2860" s="167" t="s">
        <v>484</v>
      </c>
      <c r="I2860" s="5">
        <v>1610</v>
      </c>
    </row>
    <row r="2861" spans="1:9" ht="20.100000000000001" customHeight="1" x14ac:dyDescent="0.25">
      <c r="A2861" s="204"/>
      <c r="B2861" s="203" t="s">
        <v>121</v>
      </c>
      <c r="C2861" s="212" t="s">
        <v>130</v>
      </c>
      <c r="D2861" s="230" t="s">
        <v>6</v>
      </c>
      <c r="E2861" s="300"/>
      <c r="F2861" s="203"/>
      <c r="G2861" s="130" t="s">
        <v>131</v>
      </c>
      <c r="H2861" s="167" t="s">
        <v>485</v>
      </c>
      <c r="I2861" s="5">
        <v>116</v>
      </c>
    </row>
    <row r="2862" spans="1:9" ht="20.100000000000001" customHeight="1" x14ac:dyDescent="0.25">
      <c r="A2862" s="204"/>
      <c r="B2862" s="204"/>
      <c r="C2862" s="272"/>
      <c r="D2862" s="16"/>
      <c r="E2862" s="274" t="s">
        <v>141</v>
      </c>
      <c r="F2862" s="275"/>
      <c r="G2862" s="282" t="s">
        <v>5</v>
      </c>
      <c r="H2862" s="282" t="s">
        <v>486</v>
      </c>
      <c r="I2862" s="284">
        <f>(I2868+I2869)/I2861*100</f>
        <v>16.379310344827587</v>
      </c>
    </row>
    <row r="2863" spans="1:9" ht="20.100000000000001" customHeight="1" x14ac:dyDescent="0.25">
      <c r="A2863" s="204"/>
      <c r="B2863" s="204"/>
      <c r="C2863" s="272"/>
      <c r="D2863" s="16"/>
      <c r="E2863" s="276"/>
      <c r="F2863" s="277"/>
      <c r="G2863" s="288"/>
      <c r="H2863" s="288"/>
      <c r="I2863" s="289"/>
    </row>
    <row r="2864" spans="1:9" ht="20.100000000000001" customHeight="1" x14ac:dyDescent="0.25">
      <c r="A2864" s="204"/>
      <c r="B2864" s="204"/>
      <c r="C2864" s="272"/>
      <c r="D2864" s="16"/>
      <c r="E2864" s="274" t="s">
        <v>132</v>
      </c>
      <c r="F2864" s="275"/>
      <c r="G2864" s="282" t="s">
        <v>5</v>
      </c>
      <c r="H2864" s="282" t="s">
        <v>486</v>
      </c>
      <c r="I2864" s="284">
        <f>I2862/2</f>
        <v>8.1896551724137936</v>
      </c>
    </row>
    <row r="2865" spans="1:9" ht="20.100000000000001" customHeight="1" x14ac:dyDescent="0.25">
      <c r="A2865" s="204"/>
      <c r="B2865" s="204"/>
      <c r="C2865" s="272"/>
      <c r="D2865" s="16"/>
      <c r="E2865" s="276"/>
      <c r="F2865" s="277"/>
      <c r="G2865" s="288"/>
      <c r="H2865" s="288"/>
      <c r="I2865" s="289"/>
    </row>
    <row r="2866" spans="1:9" ht="20.100000000000001" customHeight="1" x14ac:dyDescent="0.25">
      <c r="A2866" s="204"/>
      <c r="B2866" s="204"/>
      <c r="C2866" s="272"/>
      <c r="D2866" s="17"/>
      <c r="E2866" s="78" t="s">
        <v>220</v>
      </c>
      <c r="F2866" s="79"/>
      <c r="G2866" s="3" t="s">
        <v>4</v>
      </c>
      <c r="H2866" s="14" t="s">
        <v>486</v>
      </c>
      <c r="I2866" s="31">
        <f>I2861/N549*1000</f>
        <v>5.9929737549080393</v>
      </c>
    </row>
    <row r="2867" spans="1:9" ht="20.100000000000001" customHeight="1" x14ac:dyDescent="0.25">
      <c r="A2867" s="204"/>
      <c r="B2867" s="204"/>
      <c r="C2867" s="272"/>
      <c r="D2867" s="69" t="s">
        <v>133</v>
      </c>
      <c r="E2867" s="15"/>
      <c r="F2867" s="70"/>
      <c r="G2867" s="130" t="s">
        <v>131</v>
      </c>
      <c r="H2867" s="167" t="s">
        <v>485</v>
      </c>
      <c r="I2867" s="13">
        <f>I2861-I2868-I2869</f>
        <v>97</v>
      </c>
    </row>
    <row r="2868" spans="1:9" ht="20.100000000000001" customHeight="1" x14ac:dyDescent="0.25">
      <c r="A2868" s="204"/>
      <c r="B2868" s="204"/>
      <c r="C2868" s="272"/>
      <c r="D2868" s="69" t="s">
        <v>209</v>
      </c>
      <c r="E2868" s="15"/>
      <c r="F2868" s="70"/>
      <c r="G2868" s="130" t="s">
        <v>131</v>
      </c>
      <c r="H2868" s="167" t="s">
        <v>485</v>
      </c>
      <c r="I2868" s="13">
        <v>6</v>
      </c>
    </row>
    <row r="2869" spans="1:9" ht="20.100000000000001" customHeight="1" x14ac:dyDescent="0.25">
      <c r="A2869" s="204"/>
      <c r="B2869" s="204"/>
      <c r="C2869" s="273"/>
      <c r="D2869" s="69" t="s">
        <v>221</v>
      </c>
      <c r="E2869" s="15"/>
      <c r="F2869" s="74"/>
      <c r="G2869" s="130" t="s">
        <v>131</v>
      </c>
      <c r="H2869" s="167" t="s">
        <v>485</v>
      </c>
      <c r="I2869" s="13">
        <v>13</v>
      </c>
    </row>
    <row r="2870" spans="1:9" ht="20.100000000000001" customHeight="1" x14ac:dyDescent="0.25">
      <c r="A2870" s="204"/>
      <c r="B2870" s="204"/>
      <c r="C2870" s="218" t="s">
        <v>134</v>
      </c>
      <c r="D2870" s="230" t="s">
        <v>6</v>
      </c>
      <c r="E2870" s="300"/>
      <c r="F2870" s="203"/>
      <c r="G2870" s="130" t="s">
        <v>131</v>
      </c>
      <c r="H2870" s="167" t="s">
        <v>485</v>
      </c>
      <c r="I2870" s="5">
        <v>29</v>
      </c>
    </row>
    <row r="2871" spans="1:9" ht="20.100000000000001" customHeight="1" x14ac:dyDescent="0.25">
      <c r="A2871" s="204"/>
      <c r="B2871" s="204"/>
      <c r="C2871" s="225"/>
      <c r="D2871" s="16"/>
      <c r="E2871" s="274" t="s">
        <v>210</v>
      </c>
      <c r="F2871" s="275"/>
      <c r="G2871" s="282" t="s">
        <v>5</v>
      </c>
      <c r="H2871" s="282" t="s">
        <v>486</v>
      </c>
      <c r="I2871" s="284">
        <f>(I2877+I2878)/I2870*100</f>
        <v>31.03448275862069</v>
      </c>
    </row>
    <row r="2872" spans="1:9" ht="20.100000000000001" customHeight="1" x14ac:dyDescent="0.25">
      <c r="A2872" s="204"/>
      <c r="B2872" s="204"/>
      <c r="C2872" s="225"/>
      <c r="D2872" s="16"/>
      <c r="E2872" s="276"/>
      <c r="F2872" s="277"/>
      <c r="G2872" s="288"/>
      <c r="H2872" s="288"/>
      <c r="I2872" s="289"/>
    </row>
    <row r="2873" spans="1:9" ht="20.100000000000001" customHeight="1" x14ac:dyDescent="0.25">
      <c r="A2873" s="204"/>
      <c r="B2873" s="204"/>
      <c r="C2873" s="225"/>
      <c r="D2873" s="16"/>
      <c r="E2873" s="274" t="s">
        <v>135</v>
      </c>
      <c r="F2873" s="275"/>
      <c r="G2873" s="282" t="s">
        <v>5</v>
      </c>
      <c r="H2873" s="282" t="s">
        <v>486</v>
      </c>
      <c r="I2873" s="284">
        <f>I2871/2</f>
        <v>15.517241379310345</v>
      </c>
    </row>
    <row r="2874" spans="1:9" ht="20.100000000000001" customHeight="1" x14ac:dyDescent="0.25">
      <c r="A2874" s="204"/>
      <c r="B2874" s="204"/>
      <c r="C2874" s="225"/>
      <c r="D2874" s="16"/>
      <c r="E2874" s="276"/>
      <c r="F2874" s="277"/>
      <c r="G2874" s="288"/>
      <c r="H2874" s="288"/>
      <c r="I2874" s="289"/>
    </row>
    <row r="2875" spans="1:9" ht="20.100000000000001" customHeight="1" x14ac:dyDescent="0.25">
      <c r="A2875" s="204"/>
      <c r="B2875" s="204"/>
      <c r="C2875" s="225"/>
      <c r="D2875" s="17"/>
      <c r="E2875" s="78" t="s">
        <v>222</v>
      </c>
      <c r="F2875" s="79"/>
      <c r="G2875" s="3" t="s">
        <v>4</v>
      </c>
      <c r="H2875" s="14" t="s">
        <v>486</v>
      </c>
      <c r="I2875" s="31">
        <f>I2870/N549*1000</f>
        <v>1.4982434387270098</v>
      </c>
    </row>
    <row r="2876" spans="1:9" ht="20.100000000000001" customHeight="1" x14ac:dyDescent="0.25">
      <c r="A2876" s="204"/>
      <c r="B2876" s="204"/>
      <c r="C2876" s="225"/>
      <c r="D2876" s="69" t="s">
        <v>133</v>
      </c>
      <c r="E2876" s="15"/>
      <c r="F2876" s="70"/>
      <c r="G2876" s="130" t="s">
        <v>131</v>
      </c>
      <c r="H2876" s="167" t="s">
        <v>485</v>
      </c>
      <c r="I2876" s="13">
        <f>I2870-I2877-I2878</f>
        <v>20</v>
      </c>
    </row>
    <row r="2877" spans="1:9" ht="20.100000000000001" customHeight="1" x14ac:dyDescent="0.25">
      <c r="A2877" s="204"/>
      <c r="B2877" s="204"/>
      <c r="C2877" s="225"/>
      <c r="D2877" s="69" t="s">
        <v>209</v>
      </c>
      <c r="E2877" s="15"/>
      <c r="F2877" s="70"/>
      <c r="G2877" s="130" t="s">
        <v>131</v>
      </c>
      <c r="H2877" s="167" t="s">
        <v>485</v>
      </c>
      <c r="I2877" s="13">
        <v>5</v>
      </c>
    </row>
    <row r="2878" spans="1:9" ht="20.100000000000001" customHeight="1" x14ac:dyDescent="0.25">
      <c r="A2878" s="204"/>
      <c r="B2878" s="204"/>
      <c r="C2878" s="219"/>
      <c r="D2878" s="69" t="s">
        <v>221</v>
      </c>
      <c r="E2878" s="15"/>
      <c r="F2878" s="74"/>
      <c r="G2878" s="130" t="s">
        <v>131</v>
      </c>
      <c r="H2878" s="167" t="s">
        <v>485</v>
      </c>
      <c r="I2878" s="5">
        <v>4</v>
      </c>
    </row>
    <row r="2879" spans="1:9" ht="20.100000000000001" customHeight="1" x14ac:dyDescent="0.25">
      <c r="A2879" s="204"/>
      <c r="B2879" s="204"/>
      <c r="C2879" s="230" t="s">
        <v>137</v>
      </c>
      <c r="D2879" s="234"/>
      <c r="E2879" s="237" t="s">
        <v>138</v>
      </c>
      <c r="F2879" s="238"/>
      <c r="G2879" s="3" t="s">
        <v>4</v>
      </c>
      <c r="H2879" s="14" t="s">
        <v>486</v>
      </c>
      <c r="I2879" s="30">
        <f>I2870/Q549*1000</f>
        <v>5.8829495892078301</v>
      </c>
    </row>
    <row r="2880" spans="1:9" ht="20.100000000000001" customHeight="1" x14ac:dyDescent="0.25">
      <c r="A2880" s="204"/>
      <c r="B2880" s="204"/>
      <c r="C2880" s="235"/>
      <c r="D2880" s="236"/>
      <c r="E2880" s="237" t="s">
        <v>21</v>
      </c>
      <c r="F2880" s="238"/>
      <c r="G2880" s="3" t="s">
        <v>4</v>
      </c>
      <c r="H2880" s="14" t="s">
        <v>486</v>
      </c>
      <c r="I2880" s="30">
        <f>I2870/R549*1000</f>
        <v>6.7614828631382604</v>
      </c>
    </row>
    <row r="2881" spans="1:11" ht="20.100000000000001" customHeight="1" x14ac:dyDescent="0.25">
      <c r="A2881" s="205"/>
      <c r="B2881" s="205"/>
      <c r="C2881" s="96" t="s">
        <v>417</v>
      </c>
      <c r="D2881" s="215" t="s">
        <v>6</v>
      </c>
      <c r="E2881" s="216"/>
      <c r="F2881" s="217"/>
      <c r="G2881" s="130" t="s">
        <v>46</v>
      </c>
      <c r="H2881" s="167" t="s">
        <v>484</v>
      </c>
      <c r="I2881" s="5">
        <v>7741</v>
      </c>
    </row>
    <row r="2882" spans="1:11" s="132" customFormat="1" ht="50.1" customHeight="1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K2882"/>
    </row>
    <row r="2883" spans="1:11" ht="20.100000000000001" customHeight="1" x14ac:dyDescent="0.25">
      <c r="A2883" s="203" t="s">
        <v>127</v>
      </c>
      <c r="B2883" s="355" t="s">
        <v>121</v>
      </c>
      <c r="C2883" s="209" t="s">
        <v>143</v>
      </c>
      <c r="D2883" s="215" t="s">
        <v>138</v>
      </c>
      <c r="E2883" s="216"/>
      <c r="F2883" s="217"/>
      <c r="G2883" s="130" t="s">
        <v>46</v>
      </c>
      <c r="H2883" s="167" t="s">
        <v>484</v>
      </c>
      <c r="I2883" s="5">
        <v>4339</v>
      </c>
    </row>
    <row r="2884" spans="1:11" ht="20.100000000000001" customHeight="1" x14ac:dyDescent="0.25">
      <c r="A2884" s="204"/>
      <c r="B2884" s="356"/>
      <c r="C2884" s="211"/>
      <c r="D2884" s="215" t="s">
        <v>21</v>
      </c>
      <c r="E2884" s="216"/>
      <c r="F2884" s="217"/>
      <c r="G2884" s="130" t="s">
        <v>46</v>
      </c>
      <c r="H2884" s="167" t="s">
        <v>484</v>
      </c>
      <c r="I2884" s="5">
        <v>3402</v>
      </c>
    </row>
    <row r="2885" spans="1:11" ht="20.100000000000001" customHeight="1" x14ac:dyDescent="0.25">
      <c r="A2885" s="204"/>
      <c r="B2885" s="356"/>
      <c r="C2885" s="209" t="s">
        <v>144</v>
      </c>
      <c r="D2885" s="215" t="s">
        <v>6</v>
      </c>
      <c r="E2885" s="216"/>
      <c r="F2885" s="217"/>
      <c r="G2885" s="130" t="s">
        <v>46</v>
      </c>
      <c r="H2885" s="167" t="s">
        <v>484</v>
      </c>
      <c r="I2885" s="5">
        <v>9191</v>
      </c>
    </row>
    <row r="2886" spans="1:11" ht="20.100000000000001" customHeight="1" x14ac:dyDescent="0.25">
      <c r="A2886" s="204"/>
      <c r="B2886" s="356"/>
      <c r="C2886" s="370"/>
      <c r="D2886" s="215" t="s">
        <v>138</v>
      </c>
      <c r="E2886" s="216"/>
      <c r="F2886" s="217"/>
      <c r="G2886" s="130" t="s">
        <v>46</v>
      </c>
      <c r="H2886" s="167" t="s">
        <v>484</v>
      </c>
      <c r="I2886" s="5">
        <v>4907</v>
      </c>
    </row>
    <row r="2887" spans="1:11" ht="20.100000000000001" customHeight="1" x14ac:dyDescent="0.25">
      <c r="A2887" s="204"/>
      <c r="B2887" s="356"/>
      <c r="C2887" s="213"/>
      <c r="D2887" s="215" t="s">
        <v>21</v>
      </c>
      <c r="E2887" s="216"/>
      <c r="F2887" s="217"/>
      <c r="G2887" s="130" t="s">
        <v>46</v>
      </c>
      <c r="H2887" s="167" t="s">
        <v>484</v>
      </c>
      <c r="I2887" s="5">
        <v>4284</v>
      </c>
    </row>
    <row r="2888" spans="1:11" ht="20.100000000000001" customHeight="1" x14ac:dyDescent="0.25">
      <c r="A2888" s="204"/>
      <c r="B2888" s="356"/>
      <c r="C2888" s="209" t="s">
        <v>145</v>
      </c>
      <c r="D2888" s="215" t="s">
        <v>6</v>
      </c>
      <c r="E2888" s="216"/>
      <c r="F2888" s="217"/>
      <c r="G2888" s="130" t="s">
        <v>46</v>
      </c>
      <c r="H2888" s="167" t="s">
        <v>484</v>
      </c>
      <c r="I2888" s="5">
        <v>944</v>
      </c>
    </row>
    <row r="2889" spans="1:11" ht="20.100000000000001" customHeight="1" x14ac:dyDescent="0.25">
      <c r="A2889" s="204"/>
      <c r="B2889" s="356"/>
      <c r="C2889" s="370"/>
      <c r="D2889" s="215" t="s">
        <v>138</v>
      </c>
      <c r="E2889" s="216"/>
      <c r="F2889" s="217"/>
      <c r="G2889" s="130" t="s">
        <v>46</v>
      </c>
      <c r="H2889" s="167" t="s">
        <v>484</v>
      </c>
      <c r="I2889" s="5">
        <v>586</v>
      </c>
    </row>
    <row r="2890" spans="1:11" ht="20.100000000000001" customHeight="1" x14ac:dyDescent="0.25">
      <c r="A2890" s="204"/>
      <c r="B2890" s="356"/>
      <c r="C2890" s="213"/>
      <c r="D2890" s="215" t="s">
        <v>21</v>
      </c>
      <c r="E2890" s="216"/>
      <c r="F2890" s="217"/>
      <c r="G2890" s="130" t="s">
        <v>46</v>
      </c>
      <c r="H2890" s="167" t="s">
        <v>484</v>
      </c>
      <c r="I2890" s="5">
        <v>358</v>
      </c>
    </row>
    <row r="2891" spans="1:11" ht="20.100000000000001" customHeight="1" x14ac:dyDescent="0.25">
      <c r="A2891" s="204"/>
      <c r="B2891" s="356"/>
      <c r="C2891" s="209" t="s">
        <v>146</v>
      </c>
      <c r="D2891" s="215" t="s">
        <v>6</v>
      </c>
      <c r="E2891" s="354"/>
      <c r="F2891" s="299"/>
      <c r="G2891" s="130" t="s">
        <v>46</v>
      </c>
      <c r="H2891" s="167" t="s">
        <v>484</v>
      </c>
      <c r="I2891" s="5">
        <v>1427</v>
      </c>
    </row>
    <row r="2892" spans="1:11" ht="20.100000000000001" customHeight="1" x14ac:dyDescent="0.25">
      <c r="A2892" s="204"/>
      <c r="B2892" s="356"/>
      <c r="C2892" s="210"/>
      <c r="D2892" s="215" t="s">
        <v>138</v>
      </c>
      <c r="E2892" s="354"/>
      <c r="F2892" s="299"/>
      <c r="G2892" s="130" t="s">
        <v>46</v>
      </c>
      <c r="H2892" s="167" t="s">
        <v>484</v>
      </c>
      <c r="I2892" s="5">
        <v>344</v>
      </c>
    </row>
    <row r="2893" spans="1:11" ht="20.100000000000001" customHeight="1" x14ac:dyDescent="0.25">
      <c r="A2893" s="204"/>
      <c r="B2893" s="356"/>
      <c r="C2893" s="210"/>
      <c r="D2893" s="215" t="s">
        <v>21</v>
      </c>
      <c r="E2893" s="354"/>
      <c r="F2893" s="299"/>
      <c r="G2893" s="130" t="s">
        <v>46</v>
      </c>
      <c r="H2893" s="167" t="s">
        <v>484</v>
      </c>
      <c r="I2893" s="5">
        <v>1083</v>
      </c>
    </row>
    <row r="2894" spans="1:11" ht="20.100000000000001" customHeight="1" x14ac:dyDescent="0.25">
      <c r="A2894" s="204"/>
      <c r="B2894" s="203" t="s">
        <v>90</v>
      </c>
      <c r="C2894" s="212" t="s">
        <v>130</v>
      </c>
      <c r="D2894" s="230" t="s">
        <v>6</v>
      </c>
      <c r="E2894" s="300"/>
      <c r="F2894" s="203"/>
      <c r="G2894" s="130" t="s">
        <v>131</v>
      </c>
      <c r="H2894" s="167" t="s">
        <v>485</v>
      </c>
      <c r="I2894" s="5">
        <v>483</v>
      </c>
    </row>
    <row r="2895" spans="1:11" ht="20.100000000000001" customHeight="1" x14ac:dyDescent="0.25">
      <c r="A2895" s="204"/>
      <c r="B2895" s="204"/>
      <c r="C2895" s="272"/>
      <c r="D2895" s="16"/>
      <c r="E2895" s="274" t="s">
        <v>141</v>
      </c>
      <c r="F2895" s="275"/>
      <c r="G2895" s="282" t="s">
        <v>5</v>
      </c>
      <c r="H2895" s="282" t="s">
        <v>486</v>
      </c>
      <c r="I2895" s="284">
        <f>(I2901+I2902)/I2894*100</f>
        <v>10.973084886128365</v>
      </c>
    </row>
    <row r="2896" spans="1:11" ht="20.100000000000001" customHeight="1" x14ac:dyDescent="0.25">
      <c r="A2896" s="204"/>
      <c r="B2896" s="204"/>
      <c r="C2896" s="272"/>
      <c r="D2896" s="16"/>
      <c r="E2896" s="276"/>
      <c r="F2896" s="277"/>
      <c r="G2896" s="288"/>
      <c r="H2896" s="288"/>
      <c r="I2896" s="289"/>
    </row>
    <row r="2897" spans="1:9" ht="20.100000000000001" customHeight="1" x14ac:dyDescent="0.25">
      <c r="A2897" s="204"/>
      <c r="B2897" s="204"/>
      <c r="C2897" s="272"/>
      <c r="D2897" s="16"/>
      <c r="E2897" s="274" t="s">
        <v>132</v>
      </c>
      <c r="F2897" s="275"/>
      <c r="G2897" s="282" t="s">
        <v>5</v>
      </c>
      <c r="H2897" s="282" t="s">
        <v>486</v>
      </c>
      <c r="I2897" s="284">
        <f>I2895/2</f>
        <v>5.4865424430641827</v>
      </c>
    </row>
    <row r="2898" spans="1:9" ht="20.100000000000001" customHeight="1" x14ac:dyDescent="0.25">
      <c r="A2898" s="204"/>
      <c r="B2898" s="204"/>
      <c r="C2898" s="272"/>
      <c r="D2898" s="16"/>
      <c r="E2898" s="276"/>
      <c r="F2898" s="277"/>
      <c r="G2898" s="288"/>
      <c r="H2898" s="288"/>
      <c r="I2898" s="289"/>
    </row>
    <row r="2899" spans="1:9" ht="20.100000000000001" customHeight="1" x14ac:dyDescent="0.25">
      <c r="A2899" s="204"/>
      <c r="B2899" s="204"/>
      <c r="C2899" s="272"/>
      <c r="D2899" s="17"/>
      <c r="E2899" s="78" t="s">
        <v>220</v>
      </c>
      <c r="F2899" s="79"/>
      <c r="G2899" s="3" t="s">
        <v>4</v>
      </c>
      <c r="H2899" s="14" t="s">
        <v>486</v>
      </c>
      <c r="I2899" s="31">
        <f>I2894/N550*1000</f>
        <v>6.5181746411967527</v>
      </c>
    </row>
    <row r="2900" spans="1:9" ht="20.100000000000001" customHeight="1" x14ac:dyDescent="0.25">
      <c r="A2900" s="204"/>
      <c r="B2900" s="204"/>
      <c r="C2900" s="272"/>
      <c r="D2900" s="69" t="s">
        <v>133</v>
      </c>
      <c r="E2900" s="15"/>
      <c r="F2900" s="70"/>
      <c r="G2900" s="130" t="s">
        <v>131</v>
      </c>
      <c r="H2900" s="167" t="s">
        <v>485</v>
      </c>
      <c r="I2900" s="13">
        <f>I2894-I2901-I2902</f>
        <v>430</v>
      </c>
    </row>
    <row r="2901" spans="1:9" ht="20.100000000000001" customHeight="1" x14ac:dyDescent="0.25">
      <c r="A2901" s="204"/>
      <c r="B2901" s="204"/>
      <c r="C2901" s="272"/>
      <c r="D2901" s="69" t="s">
        <v>209</v>
      </c>
      <c r="E2901" s="15"/>
      <c r="F2901" s="70"/>
      <c r="G2901" s="130" t="s">
        <v>131</v>
      </c>
      <c r="H2901" s="167" t="s">
        <v>485</v>
      </c>
      <c r="I2901" s="13">
        <v>20</v>
      </c>
    </row>
    <row r="2902" spans="1:9" ht="20.100000000000001" customHeight="1" x14ac:dyDescent="0.25">
      <c r="A2902" s="204"/>
      <c r="B2902" s="204"/>
      <c r="C2902" s="273"/>
      <c r="D2902" s="69" t="s">
        <v>221</v>
      </c>
      <c r="E2902" s="15"/>
      <c r="F2902" s="74"/>
      <c r="G2902" s="130" t="s">
        <v>131</v>
      </c>
      <c r="H2902" s="167" t="s">
        <v>485</v>
      </c>
      <c r="I2902" s="13">
        <v>33</v>
      </c>
    </row>
    <row r="2903" spans="1:9" ht="20.100000000000001" customHeight="1" x14ac:dyDescent="0.25">
      <c r="A2903" s="204"/>
      <c r="B2903" s="204"/>
      <c r="C2903" s="218" t="s">
        <v>134</v>
      </c>
      <c r="D2903" s="230" t="s">
        <v>6</v>
      </c>
      <c r="E2903" s="300"/>
      <c r="F2903" s="203"/>
      <c r="G2903" s="130" t="s">
        <v>131</v>
      </c>
      <c r="H2903" s="167" t="s">
        <v>485</v>
      </c>
      <c r="I2903" s="5">
        <v>168</v>
      </c>
    </row>
    <row r="2904" spans="1:9" ht="20.100000000000001" customHeight="1" x14ac:dyDescent="0.25">
      <c r="A2904" s="204"/>
      <c r="B2904" s="204"/>
      <c r="C2904" s="213"/>
      <c r="D2904" s="16"/>
      <c r="E2904" s="274" t="s">
        <v>210</v>
      </c>
      <c r="F2904" s="275"/>
      <c r="G2904" s="282" t="s">
        <v>5</v>
      </c>
      <c r="H2904" s="282" t="s">
        <v>486</v>
      </c>
      <c r="I2904" s="284">
        <f>(I2910+I2911)/I2903*100</f>
        <v>11.30952380952381</v>
      </c>
    </row>
    <row r="2905" spans="1:9" ht="20.100000000000001" customHeight="1" x14ac:dyDescent="0.25">
      <c r="A2905" s="204"/>
      <c r="B2905" s="204"/>
      <c r="C2905" s="213"/>
      <c r="D2905" s="16"/>
      <c r="E2905" s="276"/>
      <c r="F2905" s="277"/>
      <c r="G2905" s="288"/>
      <c r="H2905" s="288"/>
      <c r="I2905" s="289"/>
    </row>
    <row r="2906" spans="1:9" ht="20.100000000000001" customHeight="1" x14ac:dyDescent="0.25">
      <c r="A2906" s="204"/>
      <c r="B2906" s="204"/>
      <c r="C2906" s="213"/>
      <c r="D2906" s="16"/>
      <c r="E2906" s="274" t="s">
        <v>135</v>
      </c>
      <c r="F2906" s="275"/>
      <c r="G2906" s="282" t="s">
        <v>5</v>
      </c>
      <c r="H2906" s="282" t="s">
        <v>486</v>
      </c>
      <c r="I2906" s="284">
        <f>I2904/2</f>
        <v>5.6547619047619051</v>
      </c>
    </row>
    <row r="2907" spans="1:9" ht="20.100000000000001" customHeight="1" x14ac:dyDescent="0.25">
      <c r="A2907" s="204"/>
      <c r="B2907" s="204"/>
      <c r="C2907" s="213"/>
      <c r="D2907" s="16"/>
      <c r="E2907" s="276"/>
      <c r="F2907" s="277"/>
      <c r="G2907" s="288"/>
      <c r="H2907" s="288"/>
      <c r="I2907" s="289"/>
    </row>
    <row r="2908" spans="1:9" ht="20.100000000000001" customHeight="1" x14ac:dyDescent="0.25">
      <c r="A2908" s="204"/>
      <c r="B2908" s="204"/>
      <c r="C2908" s="213"/>
      <c r="D2908" s="17"/>
      <c r="E2908" s="78" t="s">
        <v>222</v>
      </c>
      <c r="F2908" s="79"/>
      <c r="G2908" s="3" t="s">
        <v>4</v>
      </c>
      <c r="H2908" s="14" t="s">
        <v>486</v>
      </c>
      <c r="I2908" s="31">
        <f>I2903/N550*1000</f>
        <v>2.2671911795466966</v>
      </c>
    </row>
    <row r="2909" spans="1:9" ht="20.100000000000001" customHeight="1" x14ac:dyDescent="0.25">
      <c r="A2909" s="204"/>
      <c r="B2909" s="204"/>
      <c r="C2909" s="213"/>
      <c r="D2909" s="69" t="s">
        <v>133</v>
      </c>
      <c r="E2909" s="15"/>
      <c r="F2909" s="70"/>
      <c r="G2909" s="130" t="s">
        <v>131</v>
      </c>
      <c r="H2909" s="167" t="s">
        <v>485</v>
      </c>
      <c r="I2909" s="13">
        <f>I2903-I2910-I2911</f>
        <v>149</v>
      </c>
    </row>
    <row r="2910" spans="1:9" ht="20.100000000000001" customHeight="1" x14ac:dyDescent="0.25">
      <c r="A2910" s="204"/>
      <c r="B2910" s="204"/>
      <c r="C2910" s="213"/>
      <c r="D2910" s="69" t="s">
        <v>209</v>
      </c>
      <c r="E2910" s="15"/>
      <c r="F2910" s="70"/>
      <c r="G2910" s="130" t="s">
        <v>131</v>
      </c>
      <c r="H2910" s="167" t="s">
        <v>485</v>
      </c>
      <c r="I2910" s="13">
        <v>9</v>
      </c>
    </row>
    <row r="2911" spans="1:9" ht="20.100000000000001" customHeight="1" x14ac:dyDescent="0.25">
      <c r="A2911" s="204"/>
      <c r="B2911" s="204"/>
      <c r="C2911" s="214"/>
      <c r="D2911" s="69" t="s">
        <v>221</v>
      </c>
      <c r="E2911" s="15"/>
      <c r="F2911" s="74"/>
      <c r="G2911" s="130" t="s">
        <v>131</v>
      </c>
      <c r="H2911" s="167" t="s">
        <v>485</v>
      </c>
      <c r="I2911" s="5">
        <v>10</v>
      </c>
    </row>
    <row r="2912" spans="1:9" ht="20.100000000000001" customHeight="1" x14ac:dyDescent="0.25">
      <c r="A2912" s="204"/>
      <c r="B2912" s="204"/>
      <c r="C2912" s="230" t="s">
        <v>137</v>
      </c>
      <c r="D2912" s="234"/>
      <c r="E2912" s="237" t="s">
        <v>138</v>
      </c>
      <c r="F2912" s="238"/>
      <c r="G2912" s="3" t="s">
        <v>4</v>
      </c>
      <c r="H2912" s="14" t="s">
        <v>486</v>
      </c>
      <c r="I2912" s="30">
        <f>I2903/Q550*1000</f>
        <v>10.205941315837434</v>
      </c>
    </row>
    <row r="2913" spans="1:11" ht="20.100000000000001" customHeight="1" x14ac:dyDescent="0.25">
      <c r="A2913" s="204"/>
      <c r="B2913" s="204"/>
      <c r="C2913" s="235"/>
      <c r="D2913" s="236"/>
      <c r="E2913" s="237" t="s">
        <v>21</v>
      </c>
      <c r="F2913" s="238"/>
      <c r="G2913" s="3" t="s">
        <v>4</v>
      </c>
      <c r="H2913" s="14" t="s">
        <v>486</v>
      </c>
      <c r="I2913" s="30">
        <f>I2903/R550*1000</f>
        <v>10.208732111931456</v>
      </c>
    </row>
    <row r="2914" spans="1:11" ht="20.100000000000001" customHeight="1" x14ac:dyDescent="0.25">
      <c r="A2914" s="204"/>
      <c r="B2914" s="204"/>
      <c r="C2914" s="209" t="s">
        <v>143</v>
      </c>
      <c r="D2914" s="215" t="s">
        <v>6</v>
      </c>
      <c r="E2914" s="216"/>
      <c r="F2914" s="217"/>
      <c r="G2914" s="130" t="s">
        <v>46</v>
      </c>
      <c r="H2914" s="167" t="s">
        <v>484</v>
      </c>
      <c r="I2914" s="5">
        <v>33062</v>
      </c>
    </row>
    <row r="2915" spans="1:11" ht="20.100000000000001" customHeight="1" x14ac:dyDescent="0.25">
      <c r="A2915" s="204"/>
      <c r="B2915" s="204"/>
      <c r="C2915" s="370"/>
      <c r="D2915" s="215" t="s">
        <v>138</v>
      </c>
      <c r="E2915" s="216"/>
      <c r="F2915" s="217"/>
      <c r="G2915" s="130" t="s">
        <v>46</v>
      </c>
      <c r="H2915" s="167" t="s">
        <v>484</v>
      </c>
      <c r="I2915" s="5">
        <v>17880</v>
      </c>
    </row>
    <row r="2916" spans="1:11" ht="20.100000000000001" customHeight="1" x14ac:dyDescent="0.25">
      <c r="A2916" s="204"/>
      <c r="B2916" s="204"/>
      <c r="C2916" s="213"/>
      <c r="D2916" s="215" t="s">
        <v>21</v>
      </c>
      <c r="E2916" s="216"/>
      <c r="F2916" s="217"/>
      <c r="G2916" s="130" t="s">
        <v>46</v>
      </c>
      <c r="H2916" s="167" t="s">
        <v>484</v>
      </c>
      <c r="I2916" s="5">
        <v>15182</v>
      </c>
    </row>
    <row r="2917" spans="1:11" ht="20.100000000000001" customHeight="1" x14ac:dyDescent="0.25">
      <c r="A2917" s="205"/>
      <c r="B2917" s="205"/>
      <c r="C2917" s="96" t="s">
        <v>418</v>
      </c>
      <c r="D2917" s="215" t="s">
        <v>6</v>
      </c>
      <c r="E2917" s="216"/>
      <c r="F2917" s="217"/>
      <c r="G2917" s="130" t="s">
        <v>46</v>
      </c>
      <c r="H2917" s="167" t="s">
        <v>484</v>
      </c>
      <c r="I2917" s="5">
        <v>33111</v>
      </c>
    </row>
    <row r="2918" spans="1:11" s="132" customFormat="1" ht="50.1" customHeight="1" x14ac:dyDescent="0.25">
      <c r="A2918" s="9"/>
      <c r="B2918" s="9"/>
      <c r="C2918" s="9"/>
      <c r="D2918" s="9"/>
      <c r="E2918" s="9"/>
      <c r="F2918" s="9"/>
      <c r="G2918" s="9"/>
      <c r="H2918" s="9"/>
      <c r="I2918" s="9"/>
      <c r="K2918"/>
    </row>
    <row r="2919" spans="1:11" ht="20.100000000000001" customHeight="1" x14ac:dyDescent="0.25">
      <c r="A2919" s="203" t="s">
        <v>127</v>
      </c>
      <c r="B2919" s="355" t="s">
        <v>90</v>
      </c>
      <c r="C2919" s="209" t="s">
        <v>144</v>
      </c>
      <c r="D2919" s="215" t="s">
        <v>138</v>
      </c>
      <c r="E2919" s="216"/>
      <c r="F2919" s="217"/>
      <c r="G2919" s="130" t="s">
        <v>46</v>
      </c>
      <c r="H2919" s="167" t="s">
        <v>484</v>
      </c>
      <c r="I2919" s="5">
        <v>16556</v>
      </c>
    </row>
    <row r="2920" spans="1:11" ht="20.100000000000001" customHeight="1" x14ac:dyDescent="0.25">
      <c r="A2920" s="204"/>
      <c r="B2920" s="356"/>
      <c r="C2920" s="211"/>
      <c r="D2920" s="215" t="s">
        <v>21</v>
      </c>
      <c r="E2920" s="216"/>
      <c r="F2920" s="217"/>
      <c r="G2920" s="130" t="s">
        <v>46</v>
      </c>
      <c r="H2920" s="167" t="s">
        <v>484</v>
      </c>
      <c r="I2920" s="5">
        <v>16555</v>
      </c>
    </row>
    <row r="2921" spans="1:11" ht="20.100000000000001" customHeight="1" x14ac:dyDescent="0.25">
      <c r="A2921" s="204"/>
      <c r="B2921" s="356"/>
      <c r="C2921" s="209" t="s">
        <v>145</v>
      </c>
      <c r="D2921" s="215" t="s">
        <v>6</v>
      </c>
      <c r="E2921" s="216"/>
      <c r="F2921" s="217"/>
      <c r="G2921" s="130" t="s">
        <v>46</v>
      </c>
      <c r="H2921" s="167" t="s">
        <v>484</v>
      </c>
      <c r="I2921" s="5">
        <v>4559</v>
      </c>
    </row>
    <row r="2922" spans="1:11" ht="20.100000000000001" customHeight="1" x14ac:dyDescent="0.25">
      <c r="A2922" s="204"/>
      <c r="B2922" s="356"/>
      <c r="C2922" s="370"/>
      <c r="D2922" s="215" t="s">
        <v>138</v>
      </c>
      <c r="E2922" s="216"/>
      <c r="F2922" s="217"/>
      <c r="G2922" s="130" t="s">
        <v>46</v>
      </c>
      <c r="H2922" s="167" t="s">
        <v>484</v>
      </c>
      <c r="I2922" s="5">
        <v>2265</v>
      </c>
    </row>
    <row r="2923" spans="1:11" ht="20.100000000000001" customHeight="1" x14ac:dyDescent="0.25">
      <c r="A2923" s="204"/>
      <c r="B2923" s="356"/>
      <c r="C2923" s="213"/>
      <c r="D2923" s="215" t="s">
        <v>21</v>
      </c>
      <c r="E2923" s="216"/>
      <c r="F2923" s="217"/>
      <c r="G2923" s="130" t="s">
        <v>46</v>
      </c>
      <c r="H2923" s="167" t="s">
        <v>484</v>
      </c>
      <c r="I2923" s="5">
        <v>2294</v>
      </c>
    </row>
    <row r="2924" spans="1:11" ht="20.100000000000001" customHeight="1" x14ac:dyDescent="0.25">
      <c r="A2924" s="204"/>
      <c r="B2924" s="356"/>
      <c r="C2924" s="209" t="s">
        <v>146</v>
      </c>
      <c r="D2924" s="215" t="s">
        <v>6</v>
      </c>
      <c r="E2924" s="354"/>
      <c r="F2924" s="299"/>
      <c r="G2924" s="130" t="s">
        <v>46</v>
      </c>
      <c r="H2924" s="167" t="s">
        <v>484</v>
      </c>
      <c r="I2924" s="5">
        <v>3822</v>
      </c>
    </row>
    <row r="2925" spans="1:11" ht="20.100000000000001" customHeight="1" x14ac:dyDescent="0.25">
      <c r="A2925" s="204"/>
      <c r="B2925" s="356"/>
      <c r="C2925" s="370"/>
      <c r="D2925" s="215" t="s">
        <v>138</v>
      </c>
      <c r="E2925" s="354"/>
      <c r="F2925" s="299"/>
      <c r="G2925" s="130" t="s">
        <v>46</v>
      </c>
      <c r="H2925" s="167" t="s">
        <v>484</v>
      </c>
      <c r="I2925" s="5">
        <v>746</v>
      </c>
    </row>
    <row r="2926" spans="1:11" ht="20.100000000000001" customHeight="1" x14ac:dyDescent="0.25">
      <c r="A2926" s="204"/>
      <c r="B2926" s="357"/>
      <c r="C2926" s="213"/>
      <c r="D2926" s="215" t="s">
        <v>21</v>
      </c>
      <c r="E2926" s="354"/>
      <c r="F2926" s="299"/>
      <c r="G2926" s="130" t="s">
        <v>46</v>
      </c>
      <c r="H2926" s="167" t="s">
        <v>484</v>
      </c>
      <c r="I2926" s="5">
        <v>3076</v>
      </c>
    </row>
    <row r="2927" spans="1:11" ht="20.100000000000001" customHeight="1" x14ac:dyDescent="0.25">
      <c r="A2927" s="204"/>
      <c r="B2927" s="203" t="s">
        <v>104</v>
      </c>
      <c r="C2927" s="371" t="s">
        <v>130</v>
      </c>
      <c r="D2927" s="230" t="s">
        <v>6</v>
      </c>
      <c r="E2927" s="354"/>
      <c r="F2927" s="299"/>
      <c r="G2927" s="130" t="s">
        <v>131</v>
      </c>
      <c r="H2927" s="167" t="s">
        <v>485</v>
      </c>
      <c r="I2927" s="5">
        <v>326</v>
      </c>
    </row>
    <row r="2928" spans="1:11" ht="20.100000000000001" customHeight="1" x14ac:dyDescent="0.25">
      <c r="A2928" s="204"/>
      <c r="B2928" s="204"/>
      <c r="C2928" s="372"/>
      <c r="D2928" s="82"/>
      <c r="E2928" s="374" t="s">
        <v>141</v>
      </c>
      <c r="F2928" s="375"/>
      <c r="G2928" s="282" t="s">
        <v>5</v>
      </c>
      <c r="H2928" s="378" t="s">
        <v>485</v>
      </c>
      <c r="I2928" s="380">
        <f>(I2934+I2935)/I2927*100</f>
        <v>16.257668711656443</v>
      </c>
    </row>
    <row r="2929" spans="1:9" ht="20.100000000000001" customHeight="1" x14ac:dyDescent="0.25">
      <c r="A2929" s="204"/>
      <c r="B2929" s="204"/>
      <c r="C2929" s="372"/>
      <c r="D2929" s="82"/>
      <c r="E2929" s="376"/>
      <c r="F2929" s="377"/>
      <c r="G2929" s="288"/>
      <c r="H2929" s="379"/>
      <c r="I2929" s="381"/>
    </row>
    <row r="2930" spans="1:9" ht="20.100000000000001" customHeight="1" x14ac:dyDescent="0.25">
      <c r="A2930" s="204"/>
      <c r="B2930" s="204"/>
      <c r="C2930" s="372"/>
      <c r="D2930" s="16"/>
      <c r="E2930" s="274" t="s">
        <v>132</v>
      </c>
      <c r="F2930" s="275"/>
      <c r="G2930" s="282" t="s">
        <v>5</v>
      </c>
      <c r="H2930" s="282" t="s">
        <v>486</v>
      </c>
      <c r="I2930" s="294">
        <f>I2928/2</f>
        <v>8.1288343558282214</v>
      </c>
    </row>
    <row r="2931" spans="1:9" ht="20.100000000000001" customHeight="1" x14ac:dyDescent="0.25">
      <c r="A2931" s="204"/>
      <c r="B2931" s="204"/>
      <c r="C2931" s="372"/>
      <c r="D2931" s="16"/>
      <c r="E2931" s="276"/>
      <c r="F2931" s="277"/>
      <c r="G2931" s="288"/>
      <c r="H2931" s="288"/>
      <c r="I2931" s="295"/>
    </row>
    <row r="2932" spans="1:9" ht="20.100000000000001" customHeight="1" x14ac:dyDescent="0.25">
      <c r="A2932" s="204"/>
      <c r="B2932" s="204"/>
      <c r="C2932" s="372"/>
      <c r="D2932" s="17"/>
      <c r="E2932" s="78" t="s">
        <v>220</v>
      </c>
      <c r="F2932" s="79"/>
      <c r="G2932" s="3" t="s">
        <v>4</v>
      </c>
      <c r="H2932" s="14" t="s">
        <v>486</v>
      </c>
      <c r="I2932" s="31">
        <f>I2927/N551*1000</f>
        <v>5.6928812789773771</v>
      </c>
    </row>
    <row r="2933" spans="1:9" ht="20.100000000000001" customHeight="1" x14ac:dyDescent="0.25">
      <c r="A2933" s="204"/>
      <c r="B2933" s="204"/>
      <c r="C2933" s="372"/>
      <c r="D2933" s="69" t="s">
        <v>133</v>
      </c>
      <c r="E2933" s="15"/>
      <c r="F2933" s="70"/>
      <c r="G2933" s="130" t="s">
        <v>131</v>
      </c>
      <c r="H2933" s="167" t="s">
        <v>485</v>
      </c>
      <c r="I2933" s="13">
        <f>I2927-I2934-I2935</f>
        <v>273</v>
      </c>
    </row>
    <row r="2934" spans="1:9" ht="20.100000000000001" customHeight="1" x14ac:dyDescent="0.25">
      <c r="A2934" s="204"/>
      <c r="B2934" s="204"/>
      <c r="C2934" s="372"/>
      <c r="D2934" s="69" t="s">
        <v>209</v>
      </c>
      <c r="E2934" s="15"/>
      <c r="F2934" s="70"/>
      <c r="G2934" s="130" t="s">
        <v>131</v>
      </c>
      <c r="H2934" s="167" t="s">
        <v>485</v>
      </c>
      <c r="I2934" s="13">
        <v>16</v>
      </c>
    </row>
    <row r="2935" spans="1:9" ht="20.100000000000001" customHeight="1" x14ac:dyDescent="0.25">
      <c r="A2935" s="204"/>
      <c r="B2935" s="204"/>
      <c r="C2935" s="373"/>
      <c r="D2935" s="69" t="s">
        <v>221</v>
      </c>
      <c r="E2935" s="15"/>
      <c r="F2935" s="74"/>
      <c r="G2935" s="130" t="s">
        <v>131</v>
      </c>
      <c r="H2935" s="167" t="s">
        <v>485</v>
      </c>
      <c r="I2935" s="13">
        <v>37</v>
      </c>
    </row>
    <row r="2936" spans="1:9" ht="20.100000000000001" customHeight="1" x14ac:dyDescent="0.25">
      <c r="A2936" s="204"/>
      <c r="B2936" s="204"/>
      <c r="C2936" s="218" t="s">
        <v>134</v>
      </c>
      <c r="D2936" s="230" t="s">
        <v>6</v>
      </c>
      <c r="E2936" s="216"/>
      <c r="F2936" s="217"/>
      <c r="G2936" s="130" t="s">
        <v>131</v>
      </c>
      <c r="H2936" s="167" t="s">
        <v>485</v>
      </c>
      <c r="I2936" s="5">
        <v>122</v>
      </c>
    </row>
    <row r="2937" spans="1:9" ht="20.100000000000001" customHeight="1" x14ac:dyDescent="0.25">
      <c r="A2937" s="204"/>
      <c r="B2937" s="204"/>
      <c r="C2937" s="213"/>
      <c r="D2937" s="16"/>
      <c r="E2937" s="274" t="s">
        <v>210</v>
      </c>
      <c r="F2937" s="275"/>
      <c r="G2937" s="282" t="s">
        <v>5</v>
      </c>
      <c r="H2937" s="282" t="s">
        <v>486</v>
      </c>
      <c r="I2937" s="284">
        <f>(I2943+I2944)/I2936*100</f>
        <v>16.393442622950818</v>
      </c>
    </row>
    <row r="2938" spans="1:9" ht="20.100000000000001" customHeight="1" x14ac:dyDescent="0.25">
      <c r="A2938" s="204"/>
      <c r="B2938" s="204"/>
      <c r="C2938" s="213"/>
      <c r="D2938" s="16"/>
      <c r="E2938" s="276"/>
      <c r="F2938" s="277"/>
      <c r="G2938" s="288"/>
      <c r="H2938" s="288"/>
      <c r="I2938" s="289"/>
    </row>
    <row r="2939" spans="1:9" ht="20.100000000000001" customHeight="1" x14ac:dyDescent="0.25">
      <c r="A2939" s="204"/>
      <c r="B2939" s="204"/>
      <c r="C2939" s="213"/>
      <c r="D2939" s="16"/>
      <c r="E2939" s="274" t="s">
        <v>135</v>
      </c>
      <c r="F2939" s="275"/>
      <c r="G2939" s="282" t="s">
        <v>5</v>
      </c>
      <c r="H2939" s="282" t="s">
        <v>486</v>
      </c>
      <c r="I2939" s="284">
        <f>I2937/2</f>
        <v>8.1967213114754092</v>
      </c>
    </row>
    <row r="2940" spans="1:9" ht="20.100000000000001" customHeight="1" x14ac:dyDescent="0.25">
      <c r="A2940" s="204"/>
      <c r="B2940" s="204"/>
      <c r="C2940" s="213"/>
      <c r="D2940" s="16"/>
      <c r="E2940" s="276"/>
      <c r="F2940" s="277"/>
      <c r="G2940" s="288"/>
      <c r="H2940" s="288"/>
      <c r="I2940" s="289"/>
    </row>
    <row r="2941" spans="1:9" ht="20.100000000000001" customHeight="1" x14ac:dyDescent="0.25">
      <c r="A2941" s="204"/>
      <c r="B2941" s="204"/>
      <c r="C2941" s="213"/>
      <c r="D2941" s="17"/>
      <c r="E2941" s="78" t="s">
        <v>222</v>
      </c>
      <c r="F2941" s="79"/>
      <c r="G2941" s="3" t="s">
        <v>4</v>
      </c>
      <c r="H2941" s="14" t="s">
        <v>486</v>
      </c>
      <c r="I2941" s="31">
        <f>I2936/N551*1000</f>
        <v>2.130464773114233</v>
      </c>
    </row>
    <row r="2942" spans="1:9" ht="20.100000000000001" customHeight="1" x14ac:dyDescent="0.25">
      <c r="A2942" s="204"/>
      <c r="B2942" s="204"/>
      <c r="C2942" s="213"/>
      <c r="D2942" s="69" t="s">
        <v>133</v>
      </c>
      <c r="E2942" s="15"/>
      <c r="F2942" s="70"/>
      <c r="G2942" s="130" t="s">
        <v>131</v>
      </c>
      <c r="H2942" s="167" t="s">
        <v>485</v>
      </c>
      <c r="I2942" s="13">
        <f>I2936-I2943-I2944</f>
        <v>102</v>
      </c>
    </row>
    <row r="2943" spans="1:9" ht="20.100000000000001" customHeight="1" x14ac:dyDescent="0.25">
      <c r="A2943" s="204"/>
      <c r="B2943" s="204"/>
      <c r="C2943" s="213"/>
      <c r="D2943" s="69" t="s">
        <v>209</v>
      </c>
      <c r="E2943" s="15"/>
      <c r="F2943" s="70"/>
      <c r="G2943" s="130" t="s">
        <v>131</v>
      </c>
      <c r="H2943" s="167" t="s">
        <v>485</v>
      </c>
      <c r="I2943" s="13">
        <v>11</v>
      </c>
    </row>
    <row r="2944" spans="1:9" ht="20.100000000000001" customHeight="1" x14ac:dyDescent="0.25">
      <c r="A2944" s="204"/>
      <c r="B2944" s="204"/>
      <c r="C2944" s="214"/>
      <c r="D2944" s="69" t="s">
        <v>221</v>
      </c>
      <c r="E2944" s="15"/>
      <c r="F2944" s="74"/>
      <c r="G2944" s="130" t="s">
        <v>131</v>
      </c>
      <c r="H2944" s="167" t="s">
        <v>485</v>
      </c>
      <c r="I2944" s="5">
        <v>9</v>
      </c>
    </row>
    <row r="2945" spans="1:11" ht="20.100000000000001" customHeight="1" x14ac:dyDescent="0.25">
      <c r="A2945" s="204"/>
      <c r="B2945" s="204"/>
      <c r="C2945" s="230" t="s">
        <v>137</v>
      </c>
      <c r="D2945" s="234"/>
      <c r="E2945" s="237" t="s">
        <v>138</v>
      </c>
      <c r="F2945" s="238"/>
      <c r="G2945" s="3" t="s">
        <v>4</v>
      </c>
      <c r="H2945" s="14" t="s">
        <v>486</v>
      </c>
      <c r="I2945" s="30">
        <f>I2936/Q551*1000</f>
        <v>9.3472264787005823</v>
      </c>
    </row>
    <row r="2946" spans="1:11" ht="20.100000000000001" customHeight="1" x14ac:dyDescent="0.25">
      <c r="A2946" s="204"/>
      <c r="B2946" s="204"/>
      <c r="C2946" s="235"/>
      <c r="D2946" s="236"/>
      <c r="E2946" s="237" t="s">
        <v>21</v>
      </c>
      <c r="F2946" s="238"/>
      <c r="G2946" s="3" t="s">
        <v>4</v>
      </c>
      <c r="H2946" s="14" t="s">
        <v>486</v>
      </c>
      <c r="I2946" s="30">
        <f>I2936/R551*1000</f>
        <v>9.7176311282806953</v>
      </c>
    </row>
    <row r="2947" spans="1:11" ht="20.100000000000001" customHeight="1" x14ac:dyDescent="0.25">
      <c r="A2947" s="204"/>
      <c r="B2947" s="204"/>
      <c r="C2947" s="209" t="s">
        <v>143</v>
      </c>
      <c r="D2947" s="215" t="s">
        <v>6</v>
      </c>
      <c r="E2947" s="216"/>
      <c r="F2947" s="217"/>
      <c r="G2947" s="130" t="s">
        <v>46</v>
      </c>
      <c r="H2947" s="167" t="s">
        <v>484</v>
      </c>
      <c r="I2947" s="5">
        <v>25267</v>
      </c>
    </row>
    <row r="2948" spans="1:11" ht="20.100000000000001" customHeight="1" x14ac:dyDescent="0.25">
      <c r="A2948" s="204"/>
      <c r="B2948" s="204"/>
      <c r="C2948" s="370"/>
      <c r="D2948" s="215" t="s">
        <v>138</v>
      </c>
      <c r="E2948" s="216"/>
      <c r="F2948" s="217"/>
      <c r="G2948" s="130" t="s">
        <v>46</v>
      </c>
      <c r="H2948" s="167" t="s">
        <v>484</v>
      </c>
      <c r="I2948" s="5">
        <v>13859</v>
      </c>
    </row>
    <row r="2949" spans="1:11" ht="20.100000000000001" customHeight="1" x14ac:dyDescent="0.25">
      <c r="A2949" s="204"/>
      <c r="B2949" s="204"/>
      <c r="C2949" s="213"/>
      <c r="D2949" s="215" t="s">
        <v>21</v>
      </c>
      <c r="E2949" s="216"/>
      <c r="F2949" s="217"/>
      <c r="G2949" s="130" t="s">
        <v>46</v>
      </c>
      <c r="H2949" s="167" t="s">
        <v>484</v>
      </c>
      <c r="I2949" s="5">
        <v>11408</v>
      </c>
    </row>
    <row r="2950" spans="1:11" ht="20.100000000000001" customHeight="1" x14ac:dyDescent="0.25">
      <c r="A2950" s="204"/>
      <c r="B2950" s="204"/>
      <c r="C2950" s="209" t="s">
        <v>144</v>
      </c>
      <c r="D2950" s="215" t="s">
        <v>6</v>
      </c>
      <c r="E2950" s="216"/>
      <c r="F2950" s="217"/>
      <c r="G2950" s="130" t="s">
        <v>46</v>
      </c>
      <c r="H2950" s="167" t="s">
        <v>484</v>
      </c>
      <c r="I2950" s="5">
        <v>25579</v>
      </c>
    </row>
    <row r="2951" spans="1:11" ht="20.100000000000001" customHeight="1" x14ac:dyDescent="0.25">
      <c r="A2951" s="204"/>
      <c r="B2951" s="204"/>
      <c r="C2951" s="370"/>
      <c r="D2951" s="215" t="s">
        <v>138</v>
      </c>
      <c r="E2951" s="216"/>
      <c r="F2951" s="217"/>
      <c r="G2951" s="130" t="s">
        <v>46</v>
      </c>
      <c r="H2951" s="167" t="s">
        <v>484</v>
      </c>
      <c r="I2951" s="5">
        <v>13051</v>
      </c>
    </row>
    <row r="2952" spans="1:11" ht="20.100000000000001" customHeight="1" x14ac:dyDescent="0.25">
      <c r="A2952" s="204"/>
      <c r="B2952" s="204"/>
      <c r="C2952" s="213"/>
      <c r="D2952" s="215" t="s">
        <v>21</v>
      </c>
      <c r="E2952" s="216"/>
      <c r="F2952" s="217"/>
      <c r="G2952" s="130" t="s">
        <v>46</v>
      </c>
      <c r="H2952" s="167" t="s">
        <v>484</v>
      </c>
      <c r="I2952" s="5">
        <v>12528</v>
      </c>
    </row>
    <row r="2953" spans="1:11" ht="20.100000000000001" customHeight="1" x14ac:dyDescent="0.25">
      <c r="A2953" s="205"/>
      <c r="B2953" s="205"/>
      <c r="C2953" s="96" t="s">
        <v>419</v>
      </c>
      <c r="D2953" s="215" t="s">
        <v>6</v>
      </c>
      <c r="E2953" s="216"/>
      <c r="F2953" s="217"/>
      <c r="G2953" s="130" t="s">
        <v>46</v>
      </c>
      <c r="H2953" s="167" t="s">
        <v>484</v>
      </c>
      <c r="I2953" s="5">
        <v>3430</v>
      </c>
    </row>
    <row r="2954" spans="1:11" s="132" customFormat="1" ht="50.1" customHeight="1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K2954"/>
    </row>
    <row r="2955" spans="1:11" ht="20.100000000000001" customHeight="1" x14ac:dyDescent="0.25">
      <c r="A2955" s="203" t="s">
        <v>127</v>
      </c>
      <c r="B2955" s="209" t="s">
        <v>104</v>
      </c>
      <c r="C2955" s="209" t="s">
        <v>145</v>
      </c>
      <c r="D2955" s="215" t="s">
        <v>138</v>
      </c>
      <c r="E2955" s="216"/>
      <c r="F2955" s="217"/>
      <c r="G2955" s="130" t="s">
        <v>46</v>
      </c>
      <c r="H2955" s="167" t="s">
        <v>484</v>
      </c>
      <c r="I2955" s="5">
        <v>1772</v>
      </c>
    </row>
    <row r="2956" spans="1:11" ht="20.100000000000001" customHeight="1" x14ac:dyDescent="0.25">
      <c r="A2956" s="204"/>
      <c r="B2956" s="210"/>
      <c r="C2956" s="211"/>
      <c r="D2956" s="215" t="s">
        <v>21</v>
      </c>
      <c r="E2956" s="216"/>
      <c r="F2956" s="217"/>
      <c r="G2956" s="130" t="s">
        <v>46</v>
      </c>
      <c r="H2956" s="167" t="s">
        <v>484</v>
      </c>
      <c r="I2956" s="5">
        <v>1658</v>
      </c>
    </row>
    <row r="2957" spans="1:11" ht="20.100000000000001" customHeight="1" x14ac:dyDescent="0.25">
      <c r="A2957" s="204"/>
      <c r="B2957" s="210"/>
      <c r="C2957" s="209" t="s">
        <v>146</v>
      </c>
      <c r="D2957" s="215" t="s">
        <v>6</v>
      </c>
      <c r="E2957" s="354"/>
      <c r="F2957" s="299"/>
      <c r="G2957" s="130" t="s">
        <v>46</v>
      </c>
      <c r="H2957" s="167" t="s">
        <v>484</v>
      </c>
      <c r="I2957" s="5">
        <v>3046</v>
      </c>
    </row>
    <row r="2958" spans="1:11" ht="20.100000000000001" customHeight="1" x14ac:dyDescent="0.25">
      <c r="A2958" s="204"/>
      <c r="B2958" s="210"/>
      <c r="C2958" s="370"/>
      <c r="D2958" s="215" t="s">
        <v>138</v>
      </c>
      <c r="E2958" s="354"/>
      <c r="F2958" s="299"/>
      <c r="G2958" s="130" t="s">
        <v>46</v>
      </c>
      <c r="H2958" s="167" t="s">
        <v>484</v>
      </c>
      <c r="I2958" s="5">
        <v>600</v>
      </c>
    </row>
    <row r="2959" spans="1:11" ht="20.100000000000001" customHeight="1" x14ac:dyDescent="0.25">
      <c r="A2959" s="204"/>
      <c r="B2959" s="211"/>
      <c r="C2959" s="213"/>
      <c r="D2959" s="101" t="s">
        <v>21</v>
      </c>
      <c r="E2959" s="126"/>
      <c r="F2959" s="112"/>
      <c r="G2959" s="130" t="s">
        <v>46</v>
      </c>
      <c r="H2959" s="167" t="s">
        <v>484</v>
      </c>
      <c r="I2959" s="5">
        <v>2446</v>
      </c>
    </row>
    <row r="2960" spans="1:11" ht="20.100000000000001" customHeight="1" x14ac:dyDescent="0.25">
      <c r="A2960" s="204"/>
      <c r="B2960" s="203" t="s">
        <v>93</v>
      </c>
      <c r="C2960" s="212" t="s">
        <v>130</v>
      </c>
      <c r="D2960" s="230" t="s">
        <v>6</v>
      </c>
      <c r="E2960" s="300"/>
      <c r="F2960" s="203"/>
      <c r="G2960" s="130" t="s">
        <v>131</v>
      </c>
      <c r="H2960" s="167" t="s">
        <v>485</v>
      </c>
      <c r="I2960" s="5">
        <v>485</v>
      </c>
    </row>
    <row r="2961" spans="1:9" ht="20.100000000000001" customHeight="1" x14ac:dyDescent="0.25">
      <c r="A2961" s="204"/>
      <c r="B2961" s="204"/>
      <c r="C2961" s="239"/>
      <c r="D2961" s="16"/>
      <c r="E2961" s="274" t="s">
        <v>141</v>
      </c>
      <c r="F2961" s="275"/>
      <c r="G2961" s="282" t="s">
        <v>5</v>
      </c>
      <c r="H2961" s="282" t="s">
        <v>486</v>
      </c>
      <c r="I2961" s="284">
        <f>(I2967+I2968)/I2960*100</f>
        <v>12.783505154639174</v>
      </c>
    </row>
    <row r="2962" spans="1:9" ht="20.100000000000001" customHeight="1" x14ac:dyDescent="0.25">
      <c r="A2962" s="204"/>
      <c r="B2962" s="204"/>
      <c r="C2962" s="239"/>
      <c r="D2962" s="16"/>
      <c r="E2962" s="276"/>
      <c r="F2962" s="277"/>
      <c r="G2962" s="288"/>
      <c r="H2962" s="288"/>
      <c r="I2962" s="289"/>
    </row>
    <row r="2963" spans="1:9" ht="20.100000000000001" customHeight="1" x14ac:dyDescent="0.25">
      <c r="A2963" s="204"/>
      <c r="B2963" s="204"/>
      <c r="C2963" s="239"/>
      <c r="D2963" s="16"/>
      <c r="E2963" s="274" t="s">
        <v>132</v>
      </c>
      <c r="F2963" s="275"/>
      <c r="G2963" s="282" t="s">
        <v>5</v>
      </c>
      <c r="H2963" s="282" t="s">
        <v>486</v>
      </c>
      <c r="I2963" s="284">
        <f>I2961/2</f>
        <v>6.3917525773195871</v>
      </c>
    </row>
    <row r="2964" spans="1:9" ht="20.100000000000001" customHeight="1" x14ac:dyDescent="0.25">
      <c r="A2964" s="204"/>
      <c r="B2964" s="204"/>
      <c r="C2964" s="239"/>
      <c r="D2964" s="16"/>
      <c r="E2964" s="276"/>
      <c r="F2964" s="277"/>
      <c r="G2964" s="288"/>
      <c r="H2964" s="288"/>
      <c r="I2964" s="289"/>
    </row>
    <row r="2965" spans="1:9" ht="20.100000000000001" customHeight="1" x14ac:dyDescent="0.25">
      <c r="A2965" s="204"/>
      <c r="B2965" s="204"/>
      <c r="C2965" s="239"/>
      <c r="D2965" s="17"/>
      <c r="E2965" s="78" t="s">
        <v>220</v>
      </c>
      <c r="F2965" s="79"/>
      <c r="G2965" s="3" t="s">
        <v>4</v>
      </c>
      <c r="H2965" s="14" t="s">
        <v>486</v>
      </c>
      <c r="I2965" s="31">
        <f>I2960/N552*1000</f>
        <v>6.2558850464999294</v>
      </c>
    </row>
    <row r="2966" spans="1:9" ht="20.100000000000001" customHeight="1" x14ac:dyDescent="0.25">
      <c r="A2966" s="204"/>
      <c r="B2966" s="204"/>
      <c r="C2966" s="239"/>
      <c r="D2966" s="69" t="s">
        <v>133</v>
      </c>
      <c r="E2966" s="15"/>
      <c r="F2966" s="70"/>
      <c r="G2966" s="130" t="s">
        <v>131</v>
      </c>
      <c r="H2966" s="167" t="s">
        <v>485</v>
      </c>
      <c r="I2966" s="13">
        <f>I2960-I2967-I2968</f>
        <v>423</v>
      </c>
    </row>
    <row r="2967" spans="1:9" ht="20.100000000000001" customHeight="1" x14ac:dyDescent="0.25">
      <c r="A2967" s="204"/>
      <c r="B2967" s="204"/>
      <c r="C2967" s="239"/>
      <c r="D2967" s="69" t="s">
        <v>209</v>
      </c>
      <c r="E2967" s="15"/>
      <c r="F2967" s="70"/>
      <c r="G2967" s="130" t="s">
        <v>131</v>
      </c>
      <c r="H2967" s="167" t="s">
        <v>485</v>
      </c>
      <c r="I2967" s="13">
        <v>22</v>
      </c>
    </row>
    <row r="2968" spans="1:9" ht="20.100000000000001" customHeight="1" x14ac:dyDescent="0.25">
      <c r="A2968" s="204"/>
      <c r="B2968" s="204"/>
      <c r="C2968" s="240"/>
      <c r="D2968" s="69" t="s">
        <v>221</v>
      </c>
      <c r="E2968" s="15"/>
      <c r="F2968" s="74"/>
      <c r="G2968" s="130" t="s">
        <v>131</v>
      </c>
      <c r="H2968" s="167" t="s">
        <v>485</v>
      </c>
      <c r="I2968" s="13">
        <v>40</v>
      </c>
    </row>
    <row r="2969" spans="1:9" ht="20.100000000000001" customHeight="1" x14ac:dyDescent="0.25">
      <c r="A2969" s="204"/>
      <c r="B2969" s="204"/>
      <c r="C2969" s="218" t="s">
        <v>134</v>
      </c>
      <c r="D2969" s="230" t="s">
        <v>6</v>
      </c>
      <c r="E2969" s="216"/>
      <c r="F2969" s="217"/>
      <c r="G2969" s="130" t="s">
        <v>131</v>
      </c>
      <c r="H2969" s="167" t="s">
        <v>485</v>
      </c>
      <c r="I2969" s="5">
        <v>169</v>
      </c>
    </row>
    <row r="2970" spans="1:9" ht="20.100000000000001" customHeight="1" x14ac:dyDescent="0.25">
      <c r="A2970" s="204"/>
      <c r="B2970" s="204"/>
      <c r="C2970" s="213"/>
      <c r="D2970" s="16"/>
      <c r="E2970" s="274" t="s">
        <v>210</v>
      </c>
      <c r="F2970" s="275"/>
      <c r="G2970" s="282" t="s">
        <v>5</v>
      </c>
      <c r="H2970" s="282" t="s">
        <v>486</v>
      </c>
      <c r="I2970" s="284">
        <f>(I2976+I2977)/I2969*100</f>
        <v>13.017751479289942</v>
      </c>
    </row>
    <row r="2971" spans="1:9" ht="20.100000000000001" customHeight="1" x14ac:dyDescent="0.25">
      <c r="A2971" s="204"/>
      <c r="B2971" s="204"/>
      <c r="C2971" s="213"/>
      <c r="D2971" s="16"/>
      <c r="E2971" s="276"/>
      <c r="F2971" s="277"/>
      <c r="G2971" s="288"/>
      <c r="H2971" s="288"/>
      <c r="I2971" s="289"/>
    </row>
    <row r="2972" spans="1:9" ht="20.100000000000001" customHeight="1" x14ac:dyDescent="0.25">
      <c r="A2972" s="204"/>
      <c r="B2972" s="204"/>
      <c r="C2972" s="213"/>
      <c r="D2972" s="16"/>
      <c r="E2972" s="274" t="s">
        <v>135</v>
      </c>
      <c r="F2972" s="275"/>
      <c r="G2972" s="282" t="s">
        <v>5</v>
      </c>
      <c r="H2972" s="282" t="s">
        <v>486</v>
      </c>
      <c r="I2972" s="284">
        <f>I2970/2</f>
        <v>6.5088757396449708</v>
      </c>
    </row>
    <row r="2973" spans="1:9" ht="20.100000000000001" customHeight="1" x14ac:dyDescent="0.25">
      <c r="A2973" s="204"/>
      <c r="B2973" s="204"/>
      <c r="C2973" s="213"/>
      <c r="D2973" s="16"/>
      <c r="E2973" s="276"/>
      <c r="F2973" s="277"/>
      <c r="G2973" s="288"/>
      <c r="H2973" s="288"/>
      <c r="I2973" s="289"/>
    </row>
    <row r="2974" spans="1:9" ht="20.100000000000001" customHeight="1" x14ac:dyDescent="0.25">
      <c r="A2974" s="204"/>
      <c r="B2974" s="204"/>
      <c r="C2974" s="213"/>
      <c r="D2974" s="17"/>
      <c r="E2974" s="78" t="s">
        <v>222</v>
      </c>
      <c r="F2974" s="79"/>
      <c r="G2974" s="3" t="s">
        <v>4</v>
      </c>
      <c r="H2974" s="14" t="s">
        <v>486</v>
      </c>
      <c r="I2974" s="31">
        <f>I2969/N552*1000</f>
        <v>2.1798857172339963</v>
      </c>
    </row>
    <row r="2975" spans="1:9" ht="20.100000000000001" customHeight="1" x14ac:dyDescent="0.25">
      <c r="A2975" s="204"/>
      <c r="B2975" s="204"/>
      <c r="C2975" s="213"/>
      <c r="D2975" s="69" t="s">
        <v>133</v>
      </c>
      <c r="E2975" s="15"/>
      <c r="F2975" s="70"/>
      <c r="G2975" s="130" t="s">
        <v>131</v>
      </c>
      <c r="H2975" s="167" t="s">
        <v>485</v>
      </c>
      <c r="I2975" s="13">
        <f>I2969-I2976-I2977</f>
        <v>147</v>
      </c>
    </row>
    <row r="2976" spans="1:9" ht="20.100000000000001" customHeight="1" x14ac:dyDescent="0.25">
      <c r="A2976" s="204"/>
      <c r="B2976" s="204"/>
      <c r="C2976" s="213"/>
      <c r="D2976" s="69" t="s">
        <v>209</v>
      </c>
      <c r="E2976" s="15"/>
      <c r="F2976" s="70"/>
      <c r="G2976" s="130" t="s">
        <v>131</v>
      </c>
      <c r="H2976" s="167" t="s">
        <v>485</v>
      </c>
      <c r="I2976" s="13">
        <v>11</v>
      </c>
    </row>
    <row r="2977" spans="1:11" ht="20.100000000000001" customHeight="1" x14ac:dyDescent="0.25">
      <c r="A2977" s="204"/>
      <c r="B2977" s="204"/>
      <c r="C2977" s="214"/>
      <c r="D2977" s="69" t="s">
        <v>221</v>
      </c>
      <c r="E2977" s="15"/>
      <c r="F2977" s="74"/>
      <c r="G2977" s="130" t="s">
        <v>131</v>
      </c>
      <c r="H2977" s="167" t="s">
        <v>485</v>
      </c>
      <c r="I2977" s="5">
        <v>11</v>
      </c>
    </row>
    <row r="2978" spans="1:11" ht="20.100000000000001" customHeight="1" x14ac:dyDescent="0.25">
      <c r="A2978" s="204"/>
      <c r="B2978" s="204"/>
      <c r="C2978" s="230" t="s">
        <v>137</v>
      </c>
      <c r="D2978" s="234"/>
      <c r="E2978" s="237" t="s">
        <v>138</v>
      </c>
      <c r="F2978" s="238"/>
      <c r="G2978" s="3" t="s">
        <v>4</v>
      </c>
      <c r="H2978" s="14" t="s">
        <v>486</v>
      </c>
      <c r="I2978" s="30">
        <f>I2969/Q552*1000</f>
        <v>9.7288584422313047</v>
      </c>
    </row>
    <row r="2979" spans="1:11" ht="20.100000000000001" customHeight="1" x14ac:dyDescent="0.25">
      <c r="A2979" s="204"/>
      <c r="B2979" s="204"/>
      <c r="C2979" s="235"/>
      <c r="D2979" s="236"/>
      <c r="E2979" s="237" t="s">
        <v>21</v>
      </c>
      <c r="F2979" s="238"/>
      <c r="G2979" s="3" t="s">
        <v>4</v>
      </c>
      <c r="H2979" s="14" t="s">
        <v>486</v>
      </c>
      <c r="I2979" s="30">
        <f>I2969/R552*1000</f>
        <v>9.8490588029605455</v>
      </c>
    </row>
    <row r="2980" spans="1:11" ht="20.100000000000001" customHeight="1" x14ac:dyDescent="0.25">
      <c r="A2980" s="204"/>
      <c r="B2980" s="204"/>
      <c r="C2980" s="209" t="s">
        <v>143</v>
      </c>
      <c r="D2980" s="215" t="s">
        <v>6</v>
      </c>
      <c r="E2980" s="216"/>
      <c r="F2980" s="217"/>
      <c r="G2980" s="130" t="s">
        <v>46</v>
      </c>
      <c r="H2980" s="167" t="s">
        <v>484</v>
      </c>
      <c r="I2980" s="5">
        <v>35021</v>
      </c>
    </row>
    <row r="2981" spans="1:11" ht="20.100000000000001" customHeight="1" x14ac:dyDescent="0.25">
      <c r="A2981" s="204"/>
      <c r="B2981" s="204"/>
      <c r="C2981" s="370"/>
      <c r="D2981" s="215" t="s">
        <v>138</v>
      </c>
      <c r="E2981" s="216"/>
      <c r="F2981" s="217"/>
      <c r="G2981" s="130" t="s">
        <v>46</v>
      </c>
      <c r="H2981" s="167" t="s">
        <v>484</v>
      </c>
      <c r="I2981" s="5">
        <v>18853</v>
      </c>
    </row>
    <row r="2982" spans="1:11" ht="20.100000000000001" customHeight="1" x14ac:dyDescent="0.25">
      <c r="A2982" s="204"/>
      <c r="B2982" s="204"/>
      <c r="C2982" s="213"/>
      <c r="D2982" s="215" t="s">
        <v>21</v>
      </c>
      <c r="E2982" s="216"/>
      <c r="F2982" s="217"/>
      <c r="G2982" s="130" t="s">
        <v>46</v>
      </c>
      <c r="H2982" s="167" t="s">
        <v>484</v>
      </c>
      <c r="I2982" s="5">
        <v>16168</v>
      </c>
    </row>
    <row r="2983" spans="1:11" ht="20.100000000000001" customHeight="1" x14ac:dyDescent="0.25">
      <c r="A2983" s="204"/>
      <c r="B2983" s="204"/>
      <c r="C2983" s="209" t="s">
        <v>144</v>
      </c>
      <c r="D2983" s="215" t="s">
        <v>6</v>
      </c>
      <c r="E2983" s="216"/>
      <c r="F2983" s="217"/>
      <c r="G2983" s="130" t="s">
        <v>46</v>
      </c>
      <c r="H2983" s="167" t="s">
        <v>484</v>
      </c>
      <c r="I2983" s="5">
        <v>34650</v>
      </c>
    </row>
    <row r="2984" spans="1:11" ht="20.100000000000001" customHeight="1" x14ac:dyDescent="0.25">
      <c r="A2984" s="204"/>
      <c r="B2984" s="204"/>
      <c r="C2984" s="370"/>
      <c r="D2984" s="215" t="s">
        <v>138</v>
      </c>
      <c r="E2984" s="216"/>
      <c r="F2984" s="217"/>
      <c r="G2984" s="130" t="s">
        <v>46</v>
      </c>
      <c r="H2984" s="167" t="s">
        <v>484</v>
      </c>
      <c r="I2984" s="5">
        <v>17411</v>
      </c>
    </row>
    <row r="2985" spans="1:11" ht="20.100000000000001" customHeight="1" x14ac:dyDescent="0.25">
      <c r="A2985" s="204"/>
      <c r="B2985" s="204"/>
      <c r="C2985" s="213"/>
      <c r="D2985" s="215" t="s">
        <v>21</v>
      </c>
      <c r="E2985" s="216"/>
      <c r="F2985" s="217"/>
      <c r="G2985" s="130" t="s">
        <v>46</v>
      </c>
      <c r="H2985" s="167" t="s">
        <v>484</v>
      </c>
      <c r="I2985" s="5">
        <v>17239</v>
      </c>
    </row>
    <row r="2986" spans="1:11" ht="20.100000000000001" customHeight="1" x14ac:dyDescent="0.25">
      <c r="A2986" s="204"/>
      <c r="B2986" s="204"/>
      <c r="C2986" s="209" t="s">
        <v>145</v>
      </c>
      <c r="D2986" s="215" t="s">
        <v>6</v>
      </c>
      <c r="E2986" s="216"/>
      <c r="F2986" s="217"/>
      <c r="G2986" s="130" t="s">
        <v>46</v>
      </c>
      <c r="H2986" s="167" t="s">
        <v>484</v>
      </c>
      <c r="I2986" s="5">
        <v>4391</v>
      </c>
    </row>
    <row r="2987" spans="1:11" ht="20.100000000000001" customHeight="1" x14ac:dyDescent="0.25">
      <c r="A2987" s="204"/>
      <c r="B2987" s="204"/>
      <c r="C2987" s="370"/>
      <c r="D2987" s="215" t="s">
        <v>138</v>
      </c>
      <c r="E2987" s="216"/>
      <c r="F2987" s="217"/>
      <c r="G2987" s="130" t="s">
        <v>46</v>
      </c>
      <c r="H2987" s="167" t="s">
        <v>484</v>
      </c>
      <c r="I2987" s="5">
        <v>2180</v>
      </c>
    </row>
    <row r="2988" spans="1:11" ht="20.100000000000001" customHeight="1" x14ac:dyDescent="0.25">
      <c r="A2988" s="204"/>
      <c r="B2988" s="204"/>
      <c r="C2988" s="213"/>
      <c r="D2988" s="215" t="s">
        <v>21</v>
      </c>
      <c r="E2988" s="216"/>
      <c r="F2988" s="217"/>
      <c r="G2988" s="130" t="s">
        <v>46</v>
      </c>
      <c r="H2988" s="167" t="s">
        <v>484</v>
      </c>
      <c r="I2988" s="5">
        <v>2211</v>
      </c>
    </row>
    <row r="2989" spans="1:11" ht="20.100000000000001" customHeight="1" x14ac:dyDescent="0.25">
      <c r="A2989" s="205"/>
      <c r="B2989" s="205"/>
      <c r="C2989" s="96" t="s">
        <v>420</v>
      </c>
      <c r="D2989" s="215" t="s">
        <v>6</v>
      </c>
      <c r="E2989" s="354"/>
      <c r="F2989" s="299"/>
      <c r="G2989" s="130" t="s">
        <v>46</v>
      </c>
      <c r="H2989" s="167" t="s">
        <v>484</v>
      </c>
      <c r="I2989" s="5">
        <v>3756</v>
      </c>
    </row>
    <row r="2990" spans="1:11" s="132" customFormat="1" ht="50.1" customHeight="1" x14ac:dyDescent="0.25">
      <c r="A2990" s="9"/>
      <c r="B2990" s="9"/>
      <c r="C2990" s="9"/>
      <c r="D2990" s="9"/>
      <c r="E2990" s="9"/>
      <c r="F2990" s="9"/>
      <c r="G2990" s="9"/>
      <c r="H2990" s="9"/>
      <c r="I2990" s="9"/>
      <c r="K2990"/>
    </row>
    <row r="2991" spans="1:11" ht="20.100000000000001" customHeight="1" x14ac:dyDescent="0.25">
      <c r="A2991" s="203" t="s">
        <v>127</v>
      </c>
      <c r="B2991" s="355" t="s">
        <v>93</v>
      </c>
      <c r="C2991" s="209" t="s">
        <v>146</v>
      </c>
      <c r="D2991" s="215" t="s">
        <v>138</v>
      </c>
      <c r="E2991" s="354"/>
      <c r="F2991" s="299"/>
      <c r="G2991" s="130" t="s">
        <v>46</v>
      </c>
      <c r="H2991" s="167" t="s">
        <v>484</v>
      </c>
      <c r="I2991" s="5">
        <v>759</v>
      </c>
    </row>
    <row r="2992" spans="1:11" ht="20.100000000000001" customHeight="1" x14ac:dyDescent="0.25">
      <c r="A2992" s="204"/>
      <c r="B2992" s="357"/>
      <c r="C2992" s="211"/>
      <c r="D2992" s="101" t="s">
        <v>21</v>
      </c>
      <c r="E2992" s="126"/>
      <c r="F2992" s="112"/>
      <c r="G2992" s="130" t="s">
        <v>46</v>
      </c>
      <c r="H2992" s="167" t="s">
        <v>484</v>
      </c>
      <c r="I2992" s="5">
        <v>2997</v>
      </c>
    </row>
    <row r="2993" spans="1:9" ht="20.100000000000001" customHeight="1" x14ac:dyDescent="0.25">
      <c r="A2993" s="204"/>
      <c r="B2993" s="338" t="s">
        <v>154</v>
      </c>
      <c r="C2993" s="212" t="s">
        <v>130</v>
      </c>
      <c r="D2993" s="230" t="s">
        <v>6</v>
      </c>
      <c r="E2993" s="300"/>
      <c r="F2993" s="203"/>
      <c r="G2993" s="130" t="s">
        <v>131</v>
      </c>
      <c r="H2993" s="167" t="s">
        <v>485</v>
      </c>
      <c r="I2993" s="5">
        <v>457</v>
      </c>
    </row>
    <row r="2994" spans="1:9" ht="20.100000000000001" customHeight="1" x14ac:dyDescent="0.25">
      <c r="A2994" s="204"/>
      <c r="B2994" s="339"/>
      <c r="C2994" s="239"/>
      <c r="D2994" s="16"/>
      <c r="E2994" s="274" t="s">
        <v>141</v>
      </c>
      <c r="F2994" s="275"/>
      <c r="G2994" s="282" t="s">
        <v>5</v>
      </c>
      <c r="H2994" s="282" t="s">
        <v>486</v>
      </c>
      <c r="I2994" s="284">
        <f>(I3000+I3001)/I2993*100</f>
        <v>12.472647702407002</v>
      </c>
    </row>
    <row r="2995" spans="1:9" ht="20.100000000000001" customHeight="1" x14ac:dyDescent="0.25">
      <c r="A2995" s="204"/>
      <c r="B2995" s="339"/>
      <c r="C2995" s="239"/>
      <c r="D2995" s="16"/>
      <c r="E2995" s="276"/>
      <c r="F2995" s="277"/>
      <c r="G2995" s="288"/>
      <c r="H2995" s="288"/>
      <c r="I2995" s="289"/>
    </row>
    <row r="2996" spans="1:9" ht="20.100000000000001" customHeight="1" x14ac:dyDescent="0.25">
      <c r="A2996" s="204"/>
      <c r="B2996" s="339"/>
      <c r="C2996" s="239"/>
      <c r="D2996" s="16"/>
      <c r="E2996" s="274" t="s">
        <v>132</v>
      </c>
      <c r="F2996" s="275"/>
      <c r="G2996" s="282" t="s">
        <v>5</v>
      </c>
      <c r="H2996" s="282" t="s">
        <v>486</v>
      </c>
      <c r="I2996" s="284">
        <f>I2994/2</f>
        <v>6.2363238512035011</v>
      </c>
    </row>
    <row r="2997" spans="1:9" ht="20.100000000000001" customHeight="1" x14ac:dyDescent="0.25">
      <c r="A2997" s="204"/>
      <c r="B2997" s="339"/>
      <c r="C2997" s="239"/>
      <c r="D2997" s="16"/>
      <c r="E2997" s="276"/>
      <c r="F2997" s="277"/>
      <c r="G2997" s="288"/>
      <c r="H2997" s="288"/>
      <c r="I2997" s="289"/>
    </row>
    <row r="2998" spans="1:9" ht="20.100000000000001" customHeight="1" x14ac:dyDescent="0.25">
      <c r="A2998" s="204"/>
      <c r="B2998" s="339"/>
      <c r="C2998" s="239"/>
      <c r="D2998" s="17"/>
      <c r="E2998" s="78" t="s">
        <v>220</v>
      </c>
      <c r="F2998" s="79"/>
      <c r="G2998" s="3" t="s">
        <v>4</v>
      </c>
      <c r="H2998" s="14" t="s">
        <v>486</v>
      </c>
      <c r="I2998" s="31">
        <f>I2993/N553*1000</f>
        <v>7.0150662747235035</v>
      </c>
    </row>
    <row r="2999" spans="1:9" ht="20.100000000000001" customHeight="1" x14ac:dyDescent="0.25">
      <c r="A2999" s="204"/>
      <c r="B2999" s="339"/>
      <c r="C2999" s="239"/>
      <c r="D2999" s="69" t="s">
        <v>133</v>
      </c>
      <c r="E2999" s="15"/>
      <c r="F2999" s="70"/>
      <c r="G2999" s="130" t="s">
        <v>131</v>
      </c>
      <c r="H2999" s="167" t="s">
        <v>485</v>
      </c>
      <c r="I2999" s="13">
        <f>I2993-I3000-I3001</f>
        <v>400</v>
      </c>
    </row>
    <row r="3000" spans="1:9" ht="20.100000000000001" customHeight="1" x14ac:dyDescent="0.25">
      <c r="A3000" s="204"/>
      <c r="B3000" s="339"/>
      <c r="C3000" s="239"/>
      <c r="D3000" s="69" t="s">
        <v>209</v>
      </c>
      <c r="E3000" s="15"/>
      <c r="F3000" s="70"/>
      <c r="G3000" s="130" t="s">
        <v>131</v>
      </c>
      <c r="H3000" s="167" t="s">
        <v>485</v>
      </c>
      <c r="I3000" s="13">
        <v>28</v>
      </c>
    </row>
    <row r="3001" spans="1:9" ht="20.100000000000001" customHeight="1" x14ac:dyDescent="0.25">
      <c r="A3001" s="204"/>
      <c r="B3001" s="339"/>
      <c r="C3001" s="240"/>
      <c r="D3001" s="69" t="s">
        <v>221</v>
      </c>
      <c r="E3001" s="15"/>
      <c r="F3001" s="74"/>
      <c r="G3001" s="130" t="s">
        <v>131</v>
      </c>
      <c r="H3001" s="167" t="s">
        <v>485</v>
      </c>
      <c r="I3001" s="13">
        <v>29</v>
      </c>
    </row>
    <row r="3002" spans="1:9" ht="20.100000000000001" customHeight="1" x14ac:dyDescent="0.25">
      <c r="A3002" s="204"/>
      <c r="B3002" s="339"/>
      <c r="C3002" s="218" t="s">
        <v>134</v>
      </c>
      <c r="D3002" s="230" t="s">
        <v>6</v>
      </c>
      <c r="E3002" s="216"/>
      <c r="F3002" s="217"/>
      <c r="G3002" s="130" t="s">
        <v>131</v>
      </c>
      <c r="H3002" s="167" t="s">
        <v>485</v>
      </c>
      <c r="I3002" s="5">
        <v>135</v>
      </c>
    </row>
    <row r="3003" spans="1:9" ht="20.100000000000001" customHeight="1" x14ac:dyDescent="0.25">
      <c r="A3003" s="204"/>
      <c r="B3003" s="339"/>
      <c r="C3003" s="213"/>
      <c r="D3003" s="16"/>
      <c r="E3003" s="274" t="s">
        <v>210</v>
      </c>
      <c r="F3003" s="275"/>
      <c r="G3003" s="282" t="s">
        <v>5</v>
      </c>
      <c r="H3003" s="282" t="s">
        <v>486</v>
      </c>
      <c r="I3003" s="284">
        <f>(I3009+I3010)/I3002*100</f>
        <v>12.592592592592592</v>
      </c>
    </row>
    <row r="3004" spans="1:9" ht="20.100000000000001" customHeight="1" x14ac:dyDescent="0.25">
      <c r="A3004" s="204"/>
      <c r="B3004" s="339"/>
      <c r="C3004" s="213"/>
      <c r="D3004" s="16"/>
      <c r="E3004" s="276"/>
      <c r="F3004" s="277"/>
      <c r="G3004" s="288"/>
      <c r="H3004" s="288"/>
      <c r="I3004" s="289"/>
    </row>
    <row r="3005" spans="1:9" ht="20.100000000000001" customHeight="1" x14ac:dyDescent="0.25">
      <c r="A3005" s="204"/>
      <c r="B3005" s="339"/>
      <c r="C3005" s="213"/>
      <c r="D3005" s="16"/>
      <c r="E3005" s="274" t="s">
        <v>135</v>
      </c>
      <c r="F3005" s="275"/>
      <c r="G3005" s="282" t="s">
        <v>5</v>
      </c>
      <c r="H3005" s="282" t="s">
        <v>486</v>
      </c>
      <c r="I3005" s="284">
        <f>I3003/2</f>
        <v>6.2962962962962958</v>
      </c>
    </row>
    <row r="3006" spans="1:9" ht="20.100000000000001" customHeight="1" x14ac:dyDescent="0.25">
      <c r="A3006" s="204"/>
      <c r="B3006" s="339"/>
      <c r="C3006" s="213"/>
      <c r="D3006" s="16"/>
      <c r="E3006" s="276"/>
      <c r="F3006" s="277"/>
      <c r="G3006" s="288"/>
      <c r="H3006" s="288"/>
      <c r="I3006" s="289"/>
    </row>
    <row r="3007" spans="1:9" ht="20.100000000000001" customHeight="1" x14ac:dyDescent="0.25">
      <c r="A3007" s="204"/>
      <c r="B3007" s="339"/>
      <c r="C3007" s="213"/>
      <c r="D3007" s="17"/>
      <c r="E3007" s="78" t="s">
        <v>222</v>
      </c>
      <c r="F3007" s="79"/>
      <c r="G3007" s="3" t="s">
        <v>4</v>
      </c>
      <c r="H3007" s="14" t="s">
        <v>486</v>
      </c>
      <c r="I3007" s="31">
        <f>I3002/N553*1000</f>
        <v>2.0722843481130697</v>
      </c>
    </row>
    <row r="3008" spans="1:9" ht="20.100000000000001" customHeight="1" x14ac:dyDescent="0.25">
      <c r="A3008" s="204"/>
      <c r="B3008" s="339"/>
      <c r="C3008" s="213"/>
      <c r="D3008" s="69" t="s">
        <v>133</v>
      </c>
      <c r="E3008" s="15"/>
      <c r="F3008" s="70"/>
      <c r="G3008" s="130" t="s">
        <v>131</v>
      </c>
      <c r="H3008" s="167" t="s">
        <v>485</v>
      </c>
      <c r="I3008" s="13">
        <f>I3002-I3009-I3010</f>
        <v>118</v>
      </c>
    </row>
    <row r="3009" spans="1:9" ht="20.100000000000001" customHeight="1" x14ac:dyDescent="0.25">
      <c r="A3009" s="204"/>
      <c r="B3009" s="339"/>
      <c r="C3009" s="213"/>
      <c r="D3009" s="69" t="s">
        <v>209</v>
      </c>
      <c r="E3009" s="15"/>
      <c r="F3009" s="70"/>
      <c r="G3009" s="130" t="s">
        <v>131</v>
      </c>
      <c r="H3009" s="167" t="s">
        <v>485</v>
      </c>
      <c r="I3009" s="13">
        <v>6</v>
      </c>
    </row>
    <row r="3010" spans="1:9" ht="20.100000000000001" customHeight="1" x14ac:dyDescent="0.25">
      <c r="A3010" s="204"/>
      <c r="B3010" s="339"/>
      <c r="C3010" s="214"/>
      <c r="D3010" s="69" t="s">
        <v>221</v>
      </c>
      <c r="E3010" s="15"/>
      <c r="F3010" s="74"/>
      <c r="G3010" s="130" t="s">
        <v>131</v>
      </c>
      <c r="H3010" s="167" t="s">
        <v>485</v>
      </c>
      <c r="I3010" s="5">
        <v>11</v>
      </c>
    </row>
    <row r="3011" spans="1:9" ht="20.100000000000001" customHeight="1" x14ac:dyDescent="0.25">
      <c r="A3011" s="204"/>
      <c r="B3011" s="339"/>
      <c r="C3011" s="230" t="s">
        <v>137</v>
      </c>
      <c r="D3011" s="234"/>
      <c r="E3011" s="237" t="s">
        <v>138</v>
      </c>
      <c r="F3011" s="238"/>
      <c r="G3011" s="3" t="s">
        <v>4</v>
      </c>
      <c r="H3011" s="14" t="s">
        <v>486</v>
      </c>
      <c r="I3011" s="30">
        <f>I3002/Q553*1000</f>
        <v>9.006304413089163</v>
      </c>
    </row>
    <row r="3012" spans="1:9" ht="20.100000000000001" customHeight="1" x14ac:dyDescent="0.25">
      <c r="A3012" s="204"/>
      <c r="B3012" s="339"/>
      <c r="C3012" s="235"/>
      <c r="D3012" s="236"/>
      <c r="E3012" s="237" t="s">
        <v>21</v>
      </c>
      <c r="F3012" s="238"/>
      <c r="G3012" s="3" t="s">
        <v>4</v>
      </c>
      <c r="H3012" s="14" t="s">
        <v>486</v>
      </c>
      <c r="I3012" s="30">
        <f>I3002/R553*1000</f>
        <v>9.4194808819425067</v>
      </c>
    </row>
    <row r="3013" spans="1:9" ht="20.100000000000001" customHeight="1" x14ac:dyDescent="0.25">
      <c r="A3013" s="204"/>
      <c r="B3013" s="339"/>
      <c r="C3013" s="209" t="s">
        <v>143</v>
      </c>
      <c r="D3013" s="215" t="s">
        <v>6</v>
      </c>
      <c r="E3013" s="216"/>
      <c r="F3013" s="217"/>
      <c r="G3013" s="130" t="s">
        <v>46</v>
      </c>
      <c r="H3013" s="167" t="s">
        <v>484</v>
      </c>
      <c r="I3013" s="5">
        <v>28035</v>
      </c>
    </row>
    <row r="3014" spans="1:9" ht="20.100000000000001" customHeight="1" x14ac:dyDescent="0.25">
      <c r="A3014" s="204"/>
      <c r="B3014" s="339"/>
      <c r="C3014" s="370"/>
      <c r="D3014" s="215" t="s">
        <v>138</v>
      </c>
      <c r="E3014" s="216"/>
      <c r="F3014" s="217"/>
      <c r="G3014" s="130" t="s">
        <v>46</v>
      </c>
      <c r="H3014" s="167" t="s">
        <v>484</v>
      </c>
      <c r="I3014" s="5">
        <v>15261</v>
      </c>
    </row>
    <row r="3015" spans="1:9" ht="20.100000000000001" customHeight="1" x14ac:dyDescent="0.25">
      <c r="A3015" s="204"/>
      <c r="B3015" s="339"/>
      <c r="C3015" s="213"/>
      <c r="D3015" s="215" t="s">
        <v>21</v>
      </c>
      <c r="E3015" s="216"/>
      <c r="F3015" s="217"/>
      <c r="G3015" s="130" t="s">
        <v>46</v>
      </c>
      <c r="H3015" s="167" t="s">
        <v>484</v>
      </c>
      <c r="I3015" s="5">
        <v>12774</v>
      </c>
    </row>
    <row r="3016" spans="1:9" ht="20.100000000000001" customHeight="1" x14ac:dyDescent="0.25">
      <c r="A3016" s="204"/>
      <c r="B3016" s="339"/>
      <c r="C3016" s="209" t="s">
        <v>144</v>
      </c>
      <c r="D3016" s="215" t="s">
        <v>6</v>
      </c>
      <c r="E3016" s="216"/>
      <c r="F3016" s="217"/>
      <c r="G3016" s="130" t="s">
        <v>46</v>
      </c>
      <c r="H3016" s="167" t="s">
        <v>484</v>
      </c>
      <c r="I3016" s="5">
        <v>29404</v>
      </c>
    </row>
    <row r="3017" spans="1:9" ht="20.100000000000001" customHeight="1" x14ac:dyDescent="0.25">
      <c r="A3017" s="204"/>
      <c r="B3017" s="339"/>
      <c r="C3017" s="370"/>
      <c r="D3017" s="215" t="s">
        <v>138</v>
      </c>
      <c r="E3017" s="216"/>
      <c r="F3017" s="217"/>
      <c r="G3017" s="130" t="s">
        <v>46</v>
      </c>
      <c r="H3017" s="167" t="s">
        <v>484</v>
      </c>
      <c r="I3017" s="5">
        <v>15024</v>
      </c>
    </row>
    <row r="3018" spans="1:9" ht="20.100000000000001" customHeight="1" x14ac:dyDescent="0.25">
      <c r="A3018" s="204"/>
      <c r="B3018" s="339"/>
      <c r="C3018" s="213"/>
      <c r="D3018" s="215" t="s">
        <v>21</v>
      </c>
      <c r="E3018" s="216"/>
      <c r="F3018" s="217"/>
      <c r="G3018" s="130" t="s">
        <v>46</v>
      </c>
      <c r="H3018" s="167" t="s">
        <v>484</v>
      </c>
      <c r="I3018" s="5">
        <v>14380</v>
      </c>
    </row>
    <row r="3019" spans="1:9" ht="20.100000000000001" customHeight="1" x14ac:dyDescent="0.25">
      <c r="A3019" s="204"/>
      <c r="B3019" s="339"/>
      <c r="C3019" s="209" t="s">
        <v>145</v>
      </c>
      <c r="D3019" s="215" t="s">
        <v>6</v>
      </c>
      <c r="E3019" s="216"/>
      <c r="F3019" s="217"/>
      <c r="G3019" s="130" t="s">
        <v>46</v>
      </c>
      <c r="H3019" s="167" t="s">
        <v>484</v>
      </c>
      <c r="I3019" s="5">
        <v>4036</v>
      </c>
    </row>
    <row r="3020" spans="1:9" ht="20.100000000000001" customHeight="1" x14ac:dyDescent="0.25">
      <c r="A3020" s="204"/>
      <c r="B3020" s="339"/>
      <c r="C3020" s="370"/>
      <c r="D3020" s="215" t="s">
        <v>138</v>
      </c>
      <c r="E3020" s="216"/>
      <c r="F3020" s="217"/>
      <c r="G3020" s="130" t="s">
        <v>46</v>
      </c>
      <c r="H3020" s="167" t="s">
        <v>484</v>
      </c>
      <c r="I3020" s="5">
        <v>2086</v>
      </c>
    </row>
    <row r="3021" spans="1:9" ht="20.100000000000001" customHeight="1" x14ac:dyDescent="0.25">
      <c r="A3021" s="204"/>
      <c r="B3021" s="339"/>
      <c r="C3021" s="213"/>
      <c r="D3021" s="215" t="s">
        <v>21</v>
      </c>
      <c r="E3021" s="216"/>
      <c r="F3021" s="217"/>
      <c r="G3021" s="130" t="s">
        <v>46</v>
      </c>
      <c r="H3021" s="167" t="s">
        <v>484</v>
      </c>
      <c r="I3021" s="5">
        <v>1950</v>
      </c>
    </row>
    <row r="3022" spans="1:9" ht="20.100000000000001" customHeight="1" x14ac:dyDescent="0.25">
      <c r="A3022" s="204"/>
      <c r="B3022" s="339"/>
      <c r="C3022" s="209" t="s">
        <v>146</v>
      </c>
      <c r="D3022" s="215" t="s">
        <v>6</v>
      </c>
      <c r="E3022" s="354"/>
      <c r="F3022" s="299"/>
      <c r="G3022" s="130" t="s">
        <v>46</v>
      </c>
      <c r="H3022" s="167" t="s">
        <v>484</v>
      </c>
      <c r="I3022" s="5">
        <v>3918</v>
      </c>
    </row>
    <row r="3023" spans="1:9" ht="20.100000000000001" customHeight="1" x14ac:dyDescent="0.25">
      <c r="A3023" s="204"/>
      <c r="B3023" s="339"/>
      <c r="C3023" s="370"/>
      <c r="D3023" s="215" t="s">
        <v>138</v>
      </c>
      <c r="E3023" s="354"/>
      <c r="F3023" s="299"/>
      <c r="G3023" s="130" t="s">
        <v>46</v>
      </c>
      <c r="H3023" s="167" t="s">
        <v>484</v>
      </c>
      <c r="I3023" s="5">
        <v>788</v>
      </c>
    </row>
    <row r="3024" spans="1:9" ht="20.100000000000001" customHeight="1" x14ac:dyDescent="0.25">
      <c r="A3024" s="204"/>
      <c r="B3024" s="340"/>
      <c r="C3024" s="214"/>
      <c r="D3024" s="101" t="s">
        <v>21</v>
      </c>
      <c r="E3024" s="126"/>
      <c r="F3024" s="112"/>
      <c r="G3024" s="130" t="s">
        <v>46</v>
      </c>
      <c r="H3024" s="167" t="s">
        <v>484</v>
      </c>
      <c r="I3024" s="5">
        <v>3130</v>
      </c>
    </row>
    <row r="3025" spans="1:11" ht="20.100000000000001" customHeight="1" x14ac:dyDescent="0.25">
      <c r="A3025" s="205"/>
      <c r="B3025" s="95" t="s">
        <v>94</v>
      </c>
      <c r="C3025" s="94" t="s">
        <v>416</v>
      </c>
      <c r="D3025" s="215" t="s">
        <v>6</v>
      </c>
      <c r="E3025" s="354"/>
      <c r="F3025" s="299"/>
      <c r="G3025" s="130" t="s">
        <v>131</v>
      </c>
      <c r="H3025" s="167" t="s">
        <v>485</v>
      </c>
      <c r="I3025" s="5">
        <v>1233</v>
      </c>
    </row>
    <row r="3026" spans="1:11" s="132" customFormat="1" ht="50.1" customHeight="1" x14ac:dyDescent="0.25">
      <c r="A3026" s="9"/>
      <c r="B3026" s="9"/>
      <c r="C3026" s="9"/>
      <c r="D3026" s="9"/>
      <c r="E3026" s="9"/>
      <c r="F3026" s="9"/>
      <c r="G3026" s="9"/>
      <c r="H3026" s="9"/>
      <c r="I3026" s="9"/>
      <c r="K3026"/>
    </row>
    <row r="3027" spans="1:11" ht="20.100000000000001" customHeight="1" x14ac:dyDescent="0.25">
      <c r="A3027" s="203" t="s">
        <v>127</v>
      </c>
      <c r="B3027" s="203" t="s">
        <v>94</v>
      </c>
      <c r="C3027" s="212" t="s">
        <v>130</v>
      </c>
      <c r="D3027" s="16"/>
      <c r="E3027" s="274" t="s">
        <v>141</v>
      </c>
      <c r="F3027" s="275"/>
      <c r="G3027" s="282" t="s">
        <v>5</v>
      </c>
      <c r="H3027" s="282" t="s">
        <v>486</v>
      </c>
      <c r="I3027" s="284">
        <f>(I3033+I3034)/I3025*100</f>
        <v>11.922141119221411</v>
      </c>
    </row>
    <row r="3028" spans="1:11" ht="20.100000000000001" customHeight="1" x14ac:dyDescent="0.25">
      <c r="A3028" s="204"/>
      <c r="B3028" s="204"/>
      <c r="C3028" s="239"/>
      <c r="D3028" s="16"/>
      <c r="E3028" s="276"/>
      <c r="F3028" s="277"/>
      <c r="G3028" s="288"/>
      <c r="H3028" s="288"/>
      <c r="I3028" s="289"/>
    </row>
    <row r="3029" spans="1:11" ht="20.100000000000001" customHeight="1" x14ac:dyDescent="0.25">
      <c r="A3029" s="204"/>
      <c r="B3029" s="204"/>
      <c r="C3029" s="239"/>
      <c r="D3029" s="16"/>
      <c r="E3029" s="274" t="s">
        <v>132</v>
      </c>
      <c r="F3029" s="275"/>
      <c r="G3029" s="282" t="s">
        <v>5</v>
      </c>
      <c r="H3029" s="282" t="s">
        <v>486</v>
      </c>
      <c r="I3029" s="284">
        <f>I3027/2</f>
        <v>5.9610705596107056</v>
      </c>
    </row>
    <row r="3030" spans="1:11" ht="20.100000000000001" customHeight="1" x14ac:dyDescent="0.25">
      <c r="A3030" s="204"/>
      <c r="B3030" s="204"/>
      <c r="C3030" s="239"/>
      <c r="D3030" s="16"/>
      <c r="E3030" s="276"/>
      <c r="F3030" s="277"/>
      <c r="G3030" s="288"/>
      <c r="H3030" s="288"/>
      <c r="I3030" s="289"/>
    </row>
    <row r="3031" spans="1:11" ht="20.100000000000001" customHeight="1" x14ac:dyDescent="0.25">
      <c r="A3031" s="204"/>
      <c r="B3031" s="204"/>
      <c r="C3031" s="239"/>
      <c r="D3031" s="17"/>
      <c r="E3031" s="78" t="s">
        <v>220</v>
      </c>
      <c r="F3031" s="79"/>
      <c r="G3031" s="3" t="s">
        <v>4</v>
      </c>
      <c r="H3031" s="14" t="s">
        <v>486</v>
      </c>
      <c r="I3031" s="31">
        <f>I3025/N554*1000</f>
        <v>6.5700956740209469</v>
      </c>
    </row>
    <row r="3032" spans="1:11" ht="20.100000000000001" customHeight="1" x14ac:dyDescent="0.25">
      <c r="A3032" s="204"/>
      <c r="B3032" s="204"/>
      <c r="C3032" s="239"/>
      <c r="D3032" s="69" t="s">
        <v>133</v>
      </c>
      <c r="E3032" s="15"/>
      <c r="F3032" s="70"/>
      <c r="G3032" s="130" t="s">
        <v>131</v>
      </c>
      <c r="H3032" s="167" t="s">
        <v>485</v>
      </c>
      <c r="I3032" s="13">
        <f>I3025-I3033-I3034</f>
        <v>1086</v>
      </c>
    </row>
    <row r="3033" spans="1:11" ht="20.100000000000001" customHeight="1" x14ac:dyDescent="0.25">
      <c r="A3033" s="204"/>
      <c r="B3033" s="204"/>
      <c r="C3033" s="239"/>
      <c r="D3033" s="69" t="s">
        <v>209</v>
      </c>
      <c r="E3033" s="15"/>
      <c r="F3033" s="70"/>
      <c r="G3033" s="130" t="s">
        <v>131</v>
      </c>
      <c r="H3033" s="167" t="s">
        <v>485</v>
      </c>
      <c r="I3033" s="13">
        <v>48</v>
      </c>
    </row>
    <row r="3034" spans="1:11" ht="20.100000000000001" customHeight="1" x14ac:dyDescent="0.25">
      <c r="A3034" s="204"/>
      <c r="B3034" s="204"/>
      <c r="C3034" s="240"/>
      <c r="D3034" s="69" t="s">
        <v>221</v>
      </c>
      <c r="E3034" s="15"/>
      <c r="F3034" s="74"/>
      <c r="G3034" s="130" t="s">
        <v>131</v>
      </c>
      <c r="H3034" s="167" t="s">
        <v>485</v>
      </c>
      <c r="I3034" s="13">
        <v>99</v>
      </c>
    </row>
    <row r="3035" spans="1:11" ht="20.100000000000001" customHeight="1" x14ac:dyDescent="0.25">
      <c r="A3035" s="204"/>
      <c r="B3035" s="204"/>
      <c r="C3035" s="218" t="s">
        <v>134</v>
      </c>
      <c r="D3035" s="230" t="s">
        <v>6</v>
      </c>
      <c r="E3035" s="216"/>
      <c r="F3035" s="217"/>
      <c r="G3035" s="130" t="s">
        <v>131</v>
      </c>
      <c r="H3035" s="167" t="s">
        <v>485</v>
      </c>
      <c r="I3035" s="5">
        <v>503</v>
      </c>
    </row>
    <row r="3036" spans="1:11" ht="20.100000000000001" customHeight="1" x14ac:dyDescent="0.25">
      <c r="A3036" s="204"/>
      <c r="B3036" s="204"/>
      <c r="C3036" s="363"/>
      <c r="D3036" s="82"/>
      <c r="E3036" s="382" t="s">
        <v>210</v>
      </c>
      <c r="F3036" s="375"/>
      <c r="G3036" s="378" t="s">
        <v>5</v>
      </c>
      <c r="H3036" s="378" t="s">
        <v>485</v>
      </c>
      <c r="I3036" s="380">
        <f>(I3042+I3043)/I3035*100</f>
        <v>18.886679920477135</v>
      </c>
    </row>
    <row r="3037" spans="1:11" ht="20.100000000000001" customHeight="1" x14ac:dyDescent="0.25">
      <c r="A3037" s="204"/>
      <c r="B3037" s="204"/>
      <c r="C3037" s="225"/>
      <c r="D3037" s="83"/>
      <c r="E3037" s="376"/>
      <c r="F3037" s="377"/>
      <c r="G3037" s="379"/>
      <c r="H3037" s="379"/>
      <c r="I3037" s="381"/>
    </row>
    <row r="3038" spans="1:11" ht="20.100000000000001" customHeight="1" x14ac:dyDescent="0.25">
      <c r="A3038" s="204"/>
      <c r="B3038" s="204"/>
      <c r="C3038" s="225"/>
      <c r="D3038" s="16"/>
      <c r="E3038" s="274" t="s">
        <v>135</v>
      </c>
      <c r="F3038" s="275"/>
      <c r="G3038" s="383" t="s">
        <v>5</v>
      </c>
      <c r="H3038" s="383" t="s">
        <v>486</v>
      </c>
      <c r="I3038" s="385">
        <f>I3036/2</f>
        <v>9.4433399602385677</v>
      </c>
    </row>
    <row r="3039" spans="1:11" ht="20.100000000000001" customHeight="1" x14ac:dyDescent="0.25">
      <c r="A3039" s="204"/>
      <c r="B3039" s="204"/>
      <c r="C3039" s="225"/>
      <c r="D3039" s="16"/>
      <c r="E3039" s="276"/>
      <c r="F3039" s="277"/>
      <c r="G3039" s="384"/>
      <c r="H3039" s="384"/>
      <c r="I3039" s="386"/>
    </row>
    <row r="3040" spans="1:11" ht="20.100000000000001" customHeight="1" x14ac:dyDescent="0.25">
      <c r="A3040" s="204"/>
      <c r="B3040" s="204"/>
      <c r="C3040" s="225"/>
      <c r="D3040" s="17"/>
      <c r="E3040" s="78" t="s">
        <v>222</v>
      </c>
      <c r="F3040" s="79"/>
      <c r="G3040" s="3" t="s">
        <v>4</v>
      </c>
      <c r="H3040" s="18" t="s">
        <v>486</v>
      </c>
      <c r="I3040" s="31">
        <f>I3035/N554*1000</f>
        <v>2.680258008136688</v>
      </c>
    </row>
    <row r="3041" spans="1:9" ht="20.100000000000001" customHeight="1" x14ac:dyDescent="0.25">
      <c r="A3041" s="204"/>
      <c r="B3041" s="204"/>
      <c r="C3041" s="225"/>
      <c r="D3041" s="69" t="s">
        <v>133</v>
      </c>
      <c r="E3041" s="15"/>
      <c r="F3041" s="70"/>
      <c r="G3041" s="130" t="s">
        <v>131</v>
      </c>
      <c r="H3041" s="167" t="s">
        <v>485</v>
      </c>
      <c r="I3041" s="13">
        <f>I3035-I3042-I3043</f>
        <v>408</v>
      </c>
    </row>
    <row r="3042" spans="1:9" ht="20.100000000000001" customHeight="1" x14ac:dyDescent="0.25">
      <c r="A3042" s="204"/>
      <c r="B3042" s="204"/>
      <c r="C3042" s="225"/>
      <c r="D3042" s="69" t="s">
        <v>209</v>
      </c>
      <c r="E3042" s="15"/>
      <c r="F3042" s="70"/>
      <c r="G3042" s="130" t="s">
        <v>131</v>
      </c>
      <c r="H3042" s="167" t="s">
        <v>485</v>
      </c>
      <c r="I3042" s="13">
        <v>50</v>
      </c>
    </row>
    <row r="3043" spans="1:9" ht="20.100000000000001" customHeight="1" x14ac:dyDescent="0.25">
      <c r="A3043" s="204"/>
      <c r="B3043" s="204"/>
      <c r="C3043" s="219"/>
      <c r="D3043" s="69" t="s">
        <v>221</v>
      </c>
      <c r="E3043" s="15"/>
      <c r="F3043" s="74"/>
      <c r="G3043" s="130" t="s">
        <v>131</v>
      </c>
      <c r="H3043" s="167" t="s">
        <v>485</v>
      </c>
      <c r="I3043" s="5">
        <v>45</v>
      </c>
    </row>
    <row r="3044" spans="1:9" ht="20.100000000000001" customHeight="1" x14ac:dyDescent="0.25">
      <c r="A3044" s="204"/>
      <c r="B3044" s="204"/>
      <c r="C3044" s="230" t="s">
        <v>137</v>
      </c>
      <c r="D3044" s="234"/>
      <c r="E3044" s="237" t="s">
        <v>138</v>
      </c>
      <c r="F3044" s="238"/>
      <c r="G3044" s="3" t="s">
        <v>4</v>
      </c>
      <c r="H3044" s="14" t="s">
        <v>486</v>
      </c>
      <c r="I3044" s="30">
        <f>I3035/Q554*1000</f>
        <v>12.925607092380831</v>
      </c>
    </row>
    <row r="3045" spans="1:9" ht="20.100000000000001" customHeight="1" x14ac:dyDescent="0.25">
      <c r="A3045" s="204"/>
      <c r="B3045" s="204"/>
      <c r="C3045" s="235"/>
      <c r="D3045" s="236"/>
      <c r="E3045" s="237" t="s">
        <v>21</v>
      </c>
      <c r="F3045" s="238"/>
      <c r="G3045" s="3" t="s">
        <v>4</v>
      </c>
      <c r="H3045" s="14" t="s">
        <v>486</v>
      </c>
      <c r="I3045" s="30">
        <f>I3035/R554*1000</f>
        <v>12.579245495354682</v>
      </c>
    </row>
    <row r="3046" spans="1:9" ht="20.100000000000001" customHeight="1" x14ac:dyDescent="0.25">
      <c r="A3046" s="204"/>
      <c r="B3046" s="204"/>
      <c r="C3046" s="209" t="s">
        <v>143</v>
      </c>
      <c r="D3046" s="215" t="s">
        <v>6</v>
      </c>
      <c r="E3046" s="388"/>
      <c r="F3046" s="389"/>
      <c r="G3046" s="130" t="s">
        <v>46</v>
      </c>
      <c r="H3046" s="167" t="s">
        <v>484</v>
      </c>
      <c r="I3046" s="5">
        <v>85165</v>
      </c>
    </row>
    <row r="3047" spans="1:9" ht="20.100000000000001" customHeight="1" x14ac:dyDescent="0.25">
      <c r="A3047" s="204"/>
      <c r="B3047" s="204"/>
      <c r="C3047" s="210"/>
      <c r="D3047" s="215" t="s">
        <v>138</v>
      </c>
      <c r="E3047" s="388"/>
      <c r="F3047" s="389"/>
      <c r="G3047" s="130" t="s">
        <v>46</v>
      </c>
      <c r="H3047" s="167" t="s">
        <v>484</v>
      </c>
      <c r="I3047" s="5">
        <v>46175</v>
      </c>
    </row>
    <row r="3048" spans="1:9" ht="20.100000000000001" customHeight="1" x14ac:dyDescent="0.25">
      <c r="A3048" s="204"/>
      <c r="B3048" s="204"/>
      <c r="C3048" s="387"/>
      <c r="D3048" s="215" t="s">
        <v>21</v>
      </c>
      <c r="E3048" s="388"/>
      <c r="F3048" s="389"/>
      <c r="G3048" s="130" t="s">
        <v>46</v>
      </c>
      <c r="H3048" s="167" t="s">
        <v>484</v>
      </c>
      <c r="I3048" s="5">
        <v>38990</v>
      </c>
    </row>
    <row r="3049" spans="1:9" ht="20.100000000000001" customHeight="1" x14ac:dyDescent="0.25">
      <c r="A3049" s="204"/>
      <c r="B3049" s="204"/>
      <c r="C3049" s="209" t="s">
        <v>144</v>
      </c>
      <c r="D3049" s="215" t="s">
        <v>6</v>
      </c>
      <c r="E3049" s="388"/>
      <c r="F3049" s="389"/>
      <c r="G3049" s="130" t="s">
        <v>46</v>
      </c>
      <c r="H3049" s="167" t="s">
        <v>484</v>
      </c>
      <c r="I3049" s="5">
        <v>79451</v>
      </c>
    </row>
    <row r="3050" spans="1:9" ht="20.100000000000001" customHeight="1" x14ac:dyDescent="0.25">
      <c r="A3050" s="204"/>
      <c r="B3050" s="204"/>
      <c r="C3050" s="210"/>
      <c r="D3050" s="215" t="s">
        <v>138</v>
      </c>
      <c r="E3050" s="388"/>
      <c r="F3050" s="389"/>
      <c r="G3050" s="130" t="s">
        <v>46</v>
      </c>
      <c r="H3050" s="167" t="s">
        <v>484</v>
      </c>
      <c r="I3050" s="5">
        <v>39143</v>
      </c>
    </row>
    <row r="3051" spans="1:9" ht="20.100000000000001" customHeight="1" x14ac:dyDescent="0.25">
      <c r="A3051" s="204"/>
      <c r="B3051" s="204"/>
      <c r="C3051" s="387"/>
      <c r="D3051" s="215" t="s">
        <v>21</v>
      </c>
      <c r="E3051" s="388"/>
      <c r="F3051" s="389"/>
      <c r="G3051" s="130" t="s">
        <v>46</v>
      </c>
      <c r="H3051" s="167" t="s">
        <v>484</v>
      </c>
      <c r="I3051" s="5">
        <v>40308</v>
      </c>
    </row>
    <row r="3052" spans="1:9" ht="20.100000000000001" customHeight="1" x14ac:dyDescent="0.25">
      <c r="A3052" s="204"/>
      <c r="B3052" s="204"/>
      <c r="C3052" s="209" t="s">
        <v>145</v>
      </c>
      <c r="D3052" s="215" t="s">
        <v>6</v>
      </c>
      <c r="E3052" s="388"/>
      <c r="F3052" s="389"/>
      <c r="G3052" s="130" t="s">
        <v>46</v>
      </c>
      <c r="H3052" s="167" t="s">
        <v>484</v>
      </c>
      <c r="I3052" s="5">
        <v>14968</v>
      </c>
    </row>
    <row r="3053" spans="1:9" ht="20.100000000000001" customHeight="1" x14ac:dyDescent="0.25">
      <c r="A3053" s="204"/>
      <c r="B3053" s="204"/>
      <c r="C3053" s="210"/>
      <c r="D3053" s="215" t="s">
        <v>138</v>
      </c>
      <c r="E3053" s="388"/>
      <c r="F3053" s="389"/>
      <c r="G3053" s="130" t="s">
        <v>46</v>
      </c>
      <c r="H3053" s="167" t="s">
        <v>484</v>
      </c>
      <c r="I3053" s="5">
        <v>6891</v>
      </c>
    </row>
    <row r="3054" spans="1:9" ht="20.100000000000001" customHeight="1" x14ac:dyDescent="0.25">
      <c r="A3054" s="204"/>
      <c r="B3054" s="204"/>
      <c r="C3054" s="387"/>
      <c r="D3054" s="215" t="s">
        <v>21</v>
      </c>
      <c r="E3054" s="388"/>
      <c r="F3054" s="389"/>
      <c r="G3054" s="130" t="s">
        <v>46</v>
      </c>
      <c r="H3054" s="167" t="s">
        <v>484</v>
      </c>
      <c r="I3054" s="5">
        <v>8077</v>
      </c>
    </row>
    <row r="3055" spans="1:9" ht="20.100000000000001" customHeight="1" x14ac:dyDescent="0.25">
      <c r="A3055" s="204"/>
      <c r="B3055" s="204"/>
      <c r="C3055" s="209" t="s">
        <v>146</v>
      </c>
      <c r="D3055" s="215" t="s">
        <v>6</v>
      </c>
      <c r="E3055" s="354"/>
      <c r="F3055" s="299"/>
      <c r="G3055" s="130" t="s">
        <v>46</v>
      </c>
      <c r="H3055" s="167" t="s">
        <v>484</v>
      </c>
      <c r="I3055" s="5">
        <v>9482</v>
      </c>
    </row>
    <row r="3056" spans="1:9" ht="20.100000000000001" customHeight="1" x14ac:dyDescent="0.25">
      <c r="A3056" s="204"/>
      <c r="B3056" s="204"/>
      <c r="C3056" s="210"/>
      <c r="D3056" s="215" t="s">
        <v>138</v>
      </c>
      <c r="E3056" s="354"/>
      <c r="F3056" s="299"/>
      <c r="G3056" s="130" t="s">
        <v>46</v>
      </c>
      <c r="H3056" s="167" t="s">
        <v>484</v>
      </c>
      <c r="I3056" s="5">
        <v>1518</v>
      </c>
    </row>
    <row r="3057" spans="1:11" ht="20.100000000000001" customHeight="1" x14ac:dyDescent="0.25">
      <c r="A3057" s="204"/>
      <c r="B3057" s="205"/>
      <c r="C3057" s="387"/>
      <c r="D3057" s="101" t="s">
        <v>21</v>
      </c>
      <c r="E3057" s="126"/>
      <c r="F3057" s="112"/>
      <c r="G3057" s="130" t="s">
        <v>46</v>
      </c>
      <c r="H3057" s="167" t="s">
        <v>484</v>
      </c>
      <c r="I3057" s="5">
        <v>7964</v>
      </c>
    </row>
    <row r="3058" spans="1:11" ht="20.100000000000001" customHeight="1" x14ac:dyDescent="0.25">
      <c r="A3058" s="204"/>
      <c r="B3058" s="361" t="s">
        <v>125</v>
      </c>
      <c r="C3058" s="338" t="s">
        <v>130</v>
      </c>
      <c r="D3058" s="103" t="s">
        <v>6</v>
      </c>
      <c r="E3058" s="113"/>
      <c r="F3058" s="113"/>
      <c r="G3058" s="362" t="s">
        <v>131</v>
      </c>
      <c r="H3058" s="362" t="s">
        <v>485</v>
      </c>
      <c r="I3058" s="366">
        <v>1356</v>
      </c>
    </row>
    <row r="3059" spans="1:11" ht="20.100000000000001" customHeight="1" x14ac:dyDescent="0.25">
      <c r="A3059" s="204"/>
      <c r="B3059" s="361"/>
      <c r="C3059" s="339"/>
      <c r="D3059" s="21"/>
      <c r="E3059" s="21"/>
      <c r="F3059" s="21"/>
      <c r="G3059" s="362"/>
      <c r="H3059" s="362"/>
      <c r="I3059" s="367"/>
    </row>
    <row r="3060" spans="1:11" ht="20.100000000000001" customHeight="1" x14ac:dyDescent="0.25">
      <c r="A3060" s="204"/>
      <c r="B3060" s="361"/>
      <c r="C3060" s="339"/>
      <c r="D3060" s="16"/>
      <c r="E3060" s="274" t="s">
        <v>141</v>
      </c>
      <c r="F3060" s="275"/>
      <c r="G3060" s="282" t="s">
        <v>5</v>
      </c>
      <c r="H3060" s="282" t="s">
        <v>486</v>
      </c>
      <c r="I3060" s="284">
        <f>(I3067+I3068)/I3058*100</f>
        <v>13.938053097345133</v>
      </c>
    </row>
    <row r="3061" spans="1:11" ht="20.100000000000001" customHeight="1" x14ac:dyDescent="0.25">
      <c r="A3061" s="205"/>
      <c r="B3061" s="361"/>
      <c r="C3061" s="340"/>
      <c r="D3061" s="17"/>
      <c r="E3061" s="276"/>
      <c r="F3061" s="277"/>
      <c r="G3061" s="283"/>
      <c r="H3061" s="283"/>
      <c r="I3061" s="285"/>
    </row>
    <row r="3062" spans="1:11" s="132" customFormat="1" ht="50.1" customHeight="1" x14ac:dyDescent="0.25">
      <c r="A3062" s="9"/>
      <c r="B3062" s="9"/>
      <c r="C3062" s="9"/>
      <c r="D3062" s="9"/>
      <c r="E3062" s="9"/>
      <c r="F3062" s="9"/>
      <c r="G3062" s="9"/>
      <c r="H3062" s="9"/>
      <c r="I3062" s="9"/>
      <c r="K3062"/>
    </row>
    <row r="3063" spans="1:11" ht="20.100000000000001" customHeight="1" x14ac:dyDescent="0.25">
      <c r="A3063" s="203" t="s">
        <v>127</v>
      </c>
      <c r="B3063" s="355" t="s">
        <v>125</v>
      </c>
      <c r="C3063" s="212" t="s">
        <v>130</v>
      </c>
      <c r="D3063" s="16"/>
      <c r="E3063" s="274" t="s">
        <v>132</v>
      </c>
      <c r="F3063" s="275"/>
      <c r="G3063" s="282" t="s">
        <v>5</v>
      </c>
      <c r="H3063" s="282" t="s">
        <v>486</v>
      </c>
      <c r="I3063" s="284">
        <f>I3060/2</f>
        <v>6.9690265486725664</v>
      </c>
    </row>
    <row r="3064" spans="1:11" ht="20.100000000000001" customHeight="1" x14ac:dyDescent="0.25">
      <c r="A3064" s="204"/>
      <c r="B3064" s="356"/>
      <c r="C3064" s="239"/>
      <c r="D3064" s="16"/>
      <c r="E3064" s="276"/>
      <c r="F3064" s="277"/>
      <c r="G3064" s="288"/>
      <c r="H3064" s="288"/>
      <c r="I3064" s="289"/>
    </row>
    <row r="3065" spans="1:11" ht="20.100000000000001" customHeight="1" x14ac:dyDescent="0.25">
      <c r="A3065" s="204"/>
      <c r="B3065" s="356"/>
      <c r="C3065" s="239"/>
      <c r="D3065" s="17"/>
      <c r="E3065" s="78" t="s">
        <v>220</v>
      </c>
      <c r="F3065" s="79"/>
      <c r="G3065" s="3" t="s">
        <v>4</v>
      </c>
      <c r="H3065" s="14" t="s">
        <v>486</v>
      </c>
      <c r="I3065" s="31">
        <f>I3058/N555*1000</f>
        <v>6.4299380952493852</v>
      </c>
    </row>
    <row r="3066" spans="1:11" ht="20.100000000000001" customHeight="1" x14ac:dyDescent="0.25">
      <c r="A3066" s="204"/>
      <c r="B3066" s="356"/>
      <c r="C3066" s="239"/>
      <c r="D3066" s="69" t="s">
        <v>133</v>
      </c>
      <c r="E3066" s="15"/>
      <c r="F3066" s="70"/>
      <c r="G3066" s="130" t="s">
        <v>131</v>
      </c>
      <c r="H3066" s="167" t="s">
        <v>485</v>
      </c>
      <c r="I3066" s="13">
        <f>I3058-I3067-I3068</f>
        <v>1167</v>
      </c>
    </row>
    <row r="3067" spans="1:11" ht="20.100000000000001" customHeight="1" x14ac:dyDescent="0.25">
      <c r="A3067" s="204"/>
      <c r="B3067" s="356"/>
      <c r="C3067" s="239"/>
      <c r="D3067" s="69" t="s">
        <v>209</v>
      </c>
      <c r="E3067" s="15"/>
      <c r="F3067" s="70"/>
      <c r="G3067" s="130" t="s">
        <v>131</v>
      </c>
      <c r="H3067" s="167" t="s">
        <v>485</v>
      </c>
      <c r="I3067" s="13">
        <v>65</v>
      </c>
    </row>
    <row r="3068" spans="1:11" ht="20.100000000000001" customHeight="1" x14ac:dyDescent="0.25">
      <c r="A3068" s="204"/>
      <c r="B3068" s="356"/>
      <c r="C3068" s="240"/>
      <c r="D3068" s="69" t="s">
        <v>221</v>
      </c>
      <c r="E3068" s="15"/>
      <c r="F3068" s="74"/>
      <c r="G3068" s="130" t="s">
        <v>131</v>
      </c>
      <c r="H3068" s="167" t="s">
        <v>485</v>
      </c>
      <c r="I3068" s="13">
        <v>124</v>
      </c>
    </row>
    <row r="3069" spans="1:11" ht="20.100000000000001" customHeight="1" x14ac:dyDescent="0.25">
      <c r="A3069" s="204"/>
      <c r="B3069" s="356"/>
      <c r="C3069" s="218" t="s">
        <v>134</v>
      </c>
      <c r="D3069" s="230" t="s">
        <v>6</v>
      </c>
      <c r="E3069" s="216"/>
      <c r="F3069" s="217"/>
      <c r="G3069" s="130" t="s">
        <v>131</v>
      </c>
      <c r="H3069" s="167" t="s">
        <v>485</v>
      </c>
      <c r="I3069" s="5">
        <v>521</v>
      </c>
    </row>
    <row r="3070" spans="1:11" ht="20.100000000000001" customHeight="1" x14ac:dyDescent="0.25">
      <c r="A3070" s="204"/>
      <c r="B3070" s="356"/>
      <c r="C3070" s="225"/>
      <c r="D3070" s="16"/>
      <c r="E3070" s="274" t="s">
        <v>210</v>
      </c>
      <c r="F3070" s="275"/>
      <c r="G3070" s="282" t="s">
        <v>5</v>
      </c>
      <c r="H3070" s="282" t="s">
        <v>486</v>
      </c>
      <c r="I3070" s="284">
        <f>(I3076+I3077)/I3069*100</f>
        <v>14.779270633397312</v>
      </c>
    </row>
    <row r="3071" spans="1:11" ht="20.100000000000001" customHeight="1" x14ac:dyDescent="0.25">
      <c r="A3071" s="204"/>
      <c r="B3071" s="356"/>
      <c r="C3071" s="225"/>
      <c r="D3071" s="16"/>
      <c r="E3071" s="276"/>
      <c r="F3071" s="277"/>
      <c r="G3071" s="288"/>
      <c r="H3071" s="288"/>
      <c r="I3071" s="289"/>
    </row>
    <row r="3072" spans="1:11" ht="20.100000000000001" customHeight="1" x14ac:dyDescent="0.25">
      <c r="A3072" s="204"/>
      <c r="B3072" s="356"/>
      <c r="C3072" s="225"/>
      <c r="D3072" s="16"/>
      <c r="E3072" s="274" t="s">
        <v>135</v>
      </c>
      <c r="F3072" s="275"/>
      <c r="G3072" s="282" t="s">
        <v>5</v>
      </c>
      <c r="H3072" s="282" t="s">
        <v>486</v>
      </c>
      <c r="I3072" s="284">
        <f>I3070/2</f>
        <v>7.3896353166986559</v>
      </c>
    </row>
    <row r="3073" spans="1:9" ht="20.100000000000001" customHeight="1" x14ac:dyDescent="0.25">
      <c r="A3073" s="204"/>
      <c r="B3073" s="356"/>
      <c r="C3073" s="225"/>
      <c r="D3073" s="16"/>
      <c r="E3073" s="276"/>
      <c r="F3073" s="277"/>
      <c r="G3073" s="288"/>
      <c r="H3073" s="288"/>
      <c r="I3073" s="289"/>
    </row>
    <row r="3074" spans="1:9" ht="20.100000000000001" customHeight="1" x14ac:dyDescent="0.25">
      <c r="A3074" s="204"/>
      <c r="B3074" s="356"/>
      <c r="C3074" s="225"/>
      <c r="D3074" s="17"/>
      <c r="E3074" s="78" t="s">
        <v>222</v>
      </c>
      <c r="F3074" s="79"/>
      <c r="G3074" s="3" t="s">
        <v>4</v>
      </c>
      <c r="H3074" s="14" t="s">
        <v>486</v>
      </c>
      <c r="I3074" s="31">
        <f>I3069/N555*1000</f>
        <v>2.4704998138826912</v>
      </c>
    </row>
    <row r="3075" spans="1:9" ht="20.100000000000001" customHeight="1" x14ac:dyDescent="0.25">
      <c r="A3075" s="204"/>
      <c r="B3075" s="356"/>
      <c r="C3075" s="225"/>
      <c r="D3075" s="69" t="s">
        <v>133</v>
      </c>
      <c r="E3075" s="15"/>
      <c r="F3075" s="70"/>
      <c r="G3075" s="130" t="s">
        <v>131</v>
      </c>
      <c r="H3075" s="167" t="s">
        <v>485</v>
      </c>
      <c r="I3075" s="13">
        <f>I3069-I3076-I3077</f>
        <v>444</v>
      </c>
    </row>
    <row r="3076" spans="1:9" ht="20.100000000000001" customHeight="1" x14ac:dyDescent="0.25">
      <c r="A3076" s="204"/>
      <c r="B3076" s="356"/>
      <c r="C3076" s="225"/>
      <c r="D3076" s="69" t="s">
        <v>209</v>
      </c>
      <c r="E3076" s="15"/>
      <c r="F3076" s="70"/>
      <c r="G3076" s="130" t="s">
        <v>131</v>
      </c>
      <c r="H3076" s="167" t="s">
        <v>485</v>
      </c>
      <c r="I3076" s="13">
        <v>46</v>
      </c>
    </row>
    <row r="3077" spans="1:9" ht="20.100000000000001" customHeight="1" x14ac:dyDescent="0.25">
      <c r="A3077" s="204"/>
      <c r="B3077" s="356"/>
      <c r="C3077" s="219"/>
      <c r="D3077" s="69" t="s">
        <v>221</v>
      </c>
      <c r="E3077" s="15"/>
      <c r="F3077" s="74"/>
      <c r="G3077" s="130" t="s">
        <v>131</v>
      </c>
      <c r="H3077" s="167" t="s">
        <v>485</v>
      </c>
      <c r="I3077" s="13">
        <v>31</v>
      </c>
    </row>
    <row r="3078" spans="1:9" ht="20.100000000000001" customHeight="1" x14ac:dyDescent="0.25">
      <c r="A3078" s="204"/>
      <c r="B3078" s="356"/>
      <c r="C3078" s="300" t="s">
        <v>137</v>
      </c>
      <c r="D3078" s="234"/>
      <c r="E3078" s="237" t="s">
        <v>138</v>
      </c>
      <c r="F3078" s="238"/>
      <c r="G3078" s="3" t="s">
        <v>4</v>
      </c>
      <c r="H3078" s="14" t="s">
        <v>486</v>
      </c>
      <c r="I3078" s="30">
        <f>I3069/Q555*1000</f>
        <v>11.993692376753877</v>
      </c>
    </row>
    <row r="3079" spans="1:9" ht="20.100000000000001" customHeight="1" x14ac:dyDescent="0.25">
      <c r="A3079" s="204"/>
      <c r="B3079" s="356"/>
      <c r="C3079" s="390"/>
      <c r="D3079" s="236"/>
      <c r="E3079" s="237" t="s">
        <v>21</v>
      </c>
      <c r="F3079" s="238"/>
      <c r="G3079" s="3" t="s">
        <v>4</v>
      </c>
      <c r="H3079" s="14" t="s">
        <v>486</v>
      </c>
      <c r="I3079" s="30">
        <f>I3069/R555*1000</f>
        <v>11.177858828577557</v>
      </c>
    </row>
    <row r="3080" spans="1:9" ht="20.100000000000001" customHeight="1" x14ac:dyDescent="0.25">
      <c r="A3080" s="204"/>
      <c r="B3080" s="356"/>
      <c r="C3080" s="203" t="s">
        <v>143</v>
      </c>
      <c r="D3080" s="215" t="s">
        <v>6</v>
      </c>
      <c r="E3080" s="388"/>
      <c r="F3080" s="389"/>
      <c r="G3080" s="130" t="s">
        <v>46</v>
      </c>
      <c r="H3080" s="167" t="s">
        <v>484</v>
      </c>
      <c r="I3080" s="5">
        <v>97544</v>
      </c>
    </row>
    <row r="3081" spans="1:9" ht="20.100000000000001" customHeight="1" x14ac:dyDescent="0.25">
      <c r="A3081" s="204"/>
      <c r="B3081" s="356"/>
      <c r="C3081" s="204"/>
      <c r="D3081" s="215" t="s">
        <v>138</v>
      </c>
      <c r="E3081" s="388"/>
      <c r="F3081" s="389"/>
      <c r="G3081" s="130" t="s">
        <v>46</v>
      </c>
      <c r="H3081" s="167" t="s">
        <v>484</v>
      </c>
      <c r="I3081" s="5">
        <v>52402</v>
      </c>
    </row>
    <row r="3082" spans="1:9" ht="20.100000000000001" customHeight="1" x14ac:dyDescent="0.25">
      <c r="A3082" s="204"/>
      <c r="B3082" s="356"/>
      <c r="C3082" s="391"/>
      <c r="D3082" s="215" t="s">
        <v>21</v>
      </c>
      <c r="E3082" s="388"/>
      <c r="F3082" s="389"/>
      <c r="G3082" s="130" t="s">
        <v>46</v>
      </c>
      <c r="H3082" s="167" t="s">
        <v>484</v>
      </c>
      <c r="I3082" s="5">
        <v>45142</v>
      </c>
    </row>
    <row r="3083" spans="1:9" ht="20.100000000000001" customHeight="1" x14ac:dyDescent="0.25">
      <c r="A3083" s="204"/>
      <c r="B3083" s="356"/>
      <c r="C3083" s="203" t="s">
        <v>144</v>
      </c>
      <c r="D3083" s="215" t="s">
        <v>6</v>
      </c>
      <c r="E3083" s="216"/>
      <c r="F3083" s="217"/>
      <c r="G3083" s="130" t="s">
        <v>46</v>
      </c>
      <c r="H3083" s="167" t="s">
        <v>484</v>
      </c>
      <c r="I3083" s="5">
        <v>90298</v>
      </c>
    </row>
    <row r="3084" spans="1:9" ht="20.100000000000001" customHeight="1" x14ac:dyDescent="0.25">
      <c r="A3084" s="204"/>
      <c r="B3084" s="356"/>
      <c r="C3084" s="204"/>
      <c r="D3084" s="215" t="s">
        <v>138</v>
      </c>
      <c r="E3084" s="216"/>
      <c r="F3084" s="217"/>
      <c r="G3084" s="130" t="s">
        <v>46</v>
      </c>
      <c r="H3084" s="167" t="s">
        <v>484</v>
      </c>
      <c r="I3084" s="5">
        <v>43550</v>
      </c>
    </row>
    <row r="3085" spans="1:9" ht="20.100000000000001" customHeight="1" x14ac:dyDescent="0.25">
      <c r="A3085" s="204"/>
      <c r="B3085" s="356"/>
      <c r="C3085" s="391"/>
      <c r="D3085" s="215" t="s">
        <v>21</v>
      </c>
      <c r="E3085" s="216"/>
      <c r="F3085" s="217"/>
      <c r="G3085" s="130" t="s">
        <v>46</v>
      </c>
      <c r="H3085" s="167" t="s">
        <v>484</v>
      </c>
      <c r="I3085" s="5">
        <v>46748</v>
      </c>
    </row>
    <row r="3086" spans="1:9" ht="20.100000000000001" customHeight="1" x14ac:dyDescent="0.25">
      <c r="A3086" s="204"/>
      <c r="B3086" s="356"/>
      <c r="C3086" s="203" t="s">
        <v>145</v>
      </c>
      <c r="D3086" s="215" t="s">
        <v>6</v>
      </c>
      <c r="E3086" s="216"/>
      <c r="F3086" s="217"/>
      <c r="G3086" s="130" t="s">
        <v>46</v>
      </c>
      <c r="H3086" s="167" t="s">
        <v>484</v>
      </c>
      <c r="I3086" s="5">
        <v>14630</v>
      </c>
    </row>
    <row r="3087" spans="1:9" ht="20.100000000000001" customHeight="1" x14ac:dyDescent="0.25">
      <c r="A3087" s="204"/>
      <c r="B3087" s="356"/>
      <c r="C3087" s="204"/>
      <c r="D3087" s="215" t="s">
        <v>138</v>
      </c>
      <c r="E3087" s="216"/>
      <c r="F3087" s="217"/>
      <c r="G3087" s="130" t="s">
        <v>46</v>
      </c>
      <c r="H3087" s="167" t="s">
        <v>484</v>
      </c>
      <c r="I3087" s="5">
        <v>6372</v>
      </c>
    </row>
    <row r="3088" spans="1:9" ht="20.100000000000001" customHeight="1" x14ac:dyDescent="0.25">
      <c r="A3088" s="204"/>
      <c r="B3088" s="356"/>
      <c r="C3088" s="391"/>
      <c r="D3088" s="215" t="s">
        <v>21</v>
      </c>
      <c r="E3088" s="216"/>
      <c r="F3088" s="217"/>
      <c r="G3088" s="130" t="s">
        <v>46</v>
      </c>
      <c r="H3088" s="167" t="s">
        <v>484</v>
      </c>
      <c r="I3088" s="5">
        <v>8258</v>
      </c>
    </row>
    <row r="3089" spans="1:11" ht="20.100000000000001" customHeight="1" x14ac:dyDescent="0.25">
      <c r="A3089" s="204"/>
      <c r="B3089" s="356"/>
      <c r="C3089" s="203" t="s">
        <v>146</v>
      </c>
      <c r="D3089" s="215" t="s">
        <v>6</v>
      </c>
      <c r="E3089" s="354"/>
      <c r="F3089" s="299"/>
      <c r="G3089" s="130" t="s">
        <v>46</v>
      </c>
      <c r="H3089" s="167" t="s">
        <v>484</v>
      </c>
      <c r="I3089" s="5">
        <v>9020</v>
      </c>
    </row>
    <row r="3090" spans="1:11" ht="20.100000000000001" customHeight="1" x14ac:dyDescent="0.25">
      <c r="A3090" s="204"/>
      <c r="B3090" s="356"/>
      <c r="C3090" s="204"/>
      <c r="D3090" s="215" t="s">
        <v>138</v>
      </c>
      <c r="E3090" s="354"/>
      <c r="F3090" s="299"/>
      <c r="G3090" s="130" t="s">
        <v>46</v>
      </c>
      <c r="H3090" s="167" t="s">
        <v>484</v>
      </c>
      <c r="I3090" s="5">
        <v>1635</v>
      </c>
    </row>
    <row r="3091" spans="1:11" ht="20.100000000000001" customHeight="1" x14ac:dyDescent="0.25">
      <c r="A3091" s="204"/>
      <c r="B3091" s="357"/>
      <c r="C3091" s="391"/>
      <c r="D3091" s="101" t="s">
        <v>21</v>
      </c>
      <c r="E3091" s="126"/>
      <c r="F3091" s="112"/>
      <c r="G3091" s="130" t="s">
        <v>46</v>
      </c>
      <c r="H3091" s="167" t="s">
        <v>484</v>
      </c>
      <c r="I3091" s="5">
        <v>7385</v>
      </c>
    </row>
    <row r="3092" spans="1:11" ht="20.100000000000001" customHeight="1" x14ac:dyDescent="0.25">
      <c r="A3092" s="204"/>
      <c r="B3092" s="338" t="s">
        <v>147</v>
      </c>
      <c r="C3092" s="212" t="s">
        <v>130</v>
      </c>
      <c r="D3092" s="230" t="s">
        <v>6</v>
      </c>
      <c r="E3092" s="300"/>
      <c r="F3092" s="203"/>
      <c r="G3092" s="130" t="s">
        <v>131</v>
      </c>
      <c r="H3092" s="167" t="s">
        <v>485</v>
      </c>
      <c r="I3092" s="5">
        <v>60</v>
      </c>
    </row>
    <row r="3093" spans="1:11" ht="20.100000000000001" customHeight="1" x14ac:dyDescent="0.25">
      <c r="A3093" s="204"/>
      <c r="B3093" s="339"/>
      <c r="C3093" s="239"/>
      <c r="D3093" s="16"/>
      <c r="E3093" s="274" t="s">
        <v>141</v>
      </c>
      <c r="F3093" s="275"/>
      <c r="G3093" s="282" t="s">
        <v>5</v>
      </c>
      <c r="H3093" s="282" t="s">
        <v>486</v>
      </c>
      <c r="I3093" s="284">
        <f>(I3100+I3101)/I3092*100</f>
        <v>8.3333333333333321</v>
      </c>
    </row>
    <row r="3094" spans="1:11" ht="20.100000000000001" customHeight="1" x14ac:dyDescent="0.25">
      <c r="A3094" s="204"/>
      <c r="B3094" s="339"/>
      <c r="C3094" s="239"/>
      <c r="D3094" s="16"/>
      <c r="E3094" s="276"/>
      <c r="F3094" s="277"/>
      <c r="G3094" s="288"/>
      <c r="H3094" s="288"/>
      <c r="I3094" s="289"/>
    </row>
    <row r="3095" spans="1:11" ht="20.100000000000001" customHeight="1" x14ac:dyDescent="0.25">
      <c r="A3095" s="204"/>
      <c r="B3095" s="339"/>
      <c r="C3095" s="239"/>
      <c r="D3095" s="16"/>
      <c r="E3095" s="274" t="s">
        <v>132</v>
      </c>
      <c r="F3095" s="275"/>
      <c r="G3095" s="282" t="s">
        <v>5</v>
      </c>
      <c r="H3095" s="282" t="s">
        <v>486</v>
      </c>
      <c r="I3095" s="284">
        <f>I3093/2</f>
        <v>4.1666666666666661</v>
      </c>
    </row>
    <row r="3096" spans="1:11" ht="20.100000000000001" customHeight="1" x14ac:dyDescent="0.25">
      <c r="A3096" s="204"/>
      <c r="B3096" s="339"/>
      <c r="C3096" s="239"/>
      <c r="D3096" s="16"/>
      <c r="E3096" s="276"/>
      <c r="F3096" s="277"/>
      <c r="G3096" s="288"/>
      <c r="H3096" s="288"/>
      <c r="I3096" s="289"/>
    </row>
    <row r="3097" spans="1:11" ht="20.100000000000001" customHeight="1" x14ac:dyDescent="0.25">
      <c r="A3097" s="205"/>
      <c r="B3097" s="340"/>
      <c r="C3097" s="240"/>
      <c r="D3097" s="17"/>
      <c r="E3097" s="78" t="s">
        <v>220</v>
      </c>
      <c r="F3097" s="79"/>
      <c r="G3097" s="3" t="s">
        <v>4</v>
      </c>
      <c r="H3097" s="14" t="s">
        <v>486</v>
      </c>
      <c r="I3097" s="31">
        <f>I3092/N556*1000</f>
        <v>5.5187637969094929</v>
      </c>
    </row>
    <row r="3098" spans="1:11" s="132" customFormat="1" ht="50.1" customHeight="1" x14ac:dyDescent="0.25">
      <c r="A3098" s="9"/>
      <c r="B3098" s="9"/>
      <c r="C3098" s="9"/>
      <c r="D3098" s="9"/>
      <c r="E3098" s="9"/>
      <c r="F3098" s="9"/>
      <c r="G3098" s="9"/>
      <c r="H3098" s="9"/>
      <c r="I3098" s="9"/>
      <c r="K3098"/>
    </row>
    <row r="3099" spans="1:11" ht="20.100000000000001" customHeight="1" x14ac:dyDescent="0.25">
      <c r="A3099" s="203" t="s">
        <v>127</v>
      </c>
      <c r="B3099" s="212" t="s">
        <v>147</v>
      </c>
      <c r="C3099" s="212" t="s">
        <v>130</v>
      </c>
      <c r="D3099" s="69" t="s">
        <v>133</v>
      </c>
      <c r="E3099" s="15"/>
      <c r="F3099" s="70"/>
      <c r="G3099" s="130" t="s">
        <v>131</v>
      </c>
      <c r="H3099" s="167" t="s">
        <v>485</v>
      </c>
      <c r="I3099" s="13">
        <f>I3092-I3100-I3101</f>
        <v>55</v>
      </c>
    </row>
    <row r="3100" spans="1:11" ht="20.100000000000001" customHeight="1" x14ac:dyDescent="0.25">
      <c r="A3100" s="204"/>
      <c r="B3100" s="239"/>
      <c r="C3100" s="239"/>
      <c r="D3100" s="69" t="s">
        <v>209</v>
      </c>
      <c r="E3100" s="15"/>
      <c r="F3100" s="70"/>
      <c r="G3100" s="130" t="s">
        <v>131</v>
      </c>
      <c r="H3100" s="167" t="s">
        <v>485</v>
      </c>
      <c r="I3100" s="13">
        <v>1</v>
      </c>
    </row>
    <row r="3101" spans="1:11" ht="20.100000000000001" customHeight="1" x14ac:dyDescent="0.25">
      <c r="A3101" s="204"/>
      <c r="B3101" s="239"/>
      <c r="C3101" s="240"/>
      <c r="D3101" s="69" t="s">
        <v>221</v>
      </c>
      <c r="E3101" s="15"/>
      <c r="F3101" s="74"/>
      <c r="G3101" s="130" t="s">
        <v>131</v>
      </c>
      <c r="H3101" s="167" t="s">
        <v>485</v>
      </c>
      <c r="I3101" s="13">
        <v>4</v>
      </c>
    </row>
    <row r="3102" spans="1:11" ht="20.100000000000001" customHeight="1" x14ac:dyDescent="0.25">
      <c r="A3102" s="204"/>
      <c r="B3102" s="239"/>
      <c r="C3102" s="218" t="s">
        <v>134</v>
      </c>
      <c r="D3102" s="230" t="s">
        <v>6</v>
      </c>
      <c r="E3102" s="216"/>
      <c r="F3102" s="217"/>
      <c r="G3102" s="130" t="s">
        <v>131</v>
      </c>
      <c r="H3102" s="167" t="s">
        <v>485</v>
      </c>
      <c r="I3102" s="5">
        <v>34</v>
      </c>
    </row>
    <row r="3103" spans="1:11" ht="20.100000000000001" customHeight="1" x14ac:dyDescent="0.25">
      <c r="A3103" s="204"/>
      <c r="B3103" s="239"/>
      <c r="C3103" s="225"/>
      <c r="D3103" s="16"/>
      <c r="E3103" s="274" t="s">
        <v>210</v>
      </c>
      <c r="F3103" s="275"/>
      <c r="G3103" s="282" t="s">
        <v>5</v>
      </c>
      <c r="H3103" s="292" t="s">
        <v>486</v>
      </c>
      <c r="I3103" s="284">
        <f>(I3109+I3110)/I3102*100</f>
        <v>14.705882352941178</v>
      </c>
    </row>
    <row r="3104" spans="1:11" ht="20.100000000000001" customHeight="1" x14ac:dyDescent="0.25">
      <c r="A3104" s="204"/>
      <c r="B3104" s="239"/>
      <c r="C3104" s="225"/>
      <c r="D3104" s="16"/>
      <c r="E3104" s="276"/>
      <c r="F3104" s="277"/>
      <c r="G3104" s="288"/>
      <c r="H3104" s="392"/>
      <c r="I3104" s="289"/>
    </row>
    <row r="3105" spans="1:9" ht="20.100000000000001" customHeight="1" x14ac:dyDescent="0.25">
      <c r="A3105" s="204"/>
      <c r="B3105" s="239"/>
      <c r="C3105" s="225"/>
      <c r="D3105" s="16"/>
      <c r="E3105" s="274" t="s">
        <v>135</v>
      </c>
      <c r="F3105" s="275"/>
      <c r="G3105" s="282" t="s">
        <v>5</v>
      </c>
      <c r="H3105" s="292" t="s">
        <v>486</v>
      </c>
      <c r="I3105" s="284">
        <f>I3103/2</f>
        <v>7.3529411764705888</v>
      </c>
    </row>
    <row r="3106" spans="1:9" ht="20.100000000000001" customHeight="1" x14ac:dyDescent="0.25">
      <c r="A3106" s="204"/>
      <c r="B3106" s="239"/>
      <c r="C3106" s="225"/>
      <c r="D3106" s="16"/>
      <c r="E3106" s="276"/>
      <c r="F3106" s="277"/>
      <c r="G3106" s="288"/>
      <c r="H3106" s="392"/>
      <c r="I3106" s="289"/>
    </row>
    <row r="3107" spans="1:9" ht="20.100000000000001" customHeight="1" x14ac:dyDescent="0.25">
      <c r="A3107" s="204"/>
      <c r="B3107" s="239"/>
      <c r="C3107" s="225"/>
      <c r="D3107" s="17"/>
      <c r="E3107" s="78" t="s">
        <v>222</v>
      </c>
      <c r="F3107" s="79"/>
      <c r="G3107" s="3" t="s">
        <v>4</v>
      </c>
      <c r="H3107" s="14" t="s">
        <v>486</v>
      </c>
      <c r="I3107" s="35">
        <f>I3102/N556*1000</f>
        <v>3.1272994849153792</v>
      </c>
    </row>
    <row r="3108" spans="1:9" ht="20.100000000000001" customHeight="1" x14ac:dyDescent="0.25">
      <c r="A3108" s="204"/>
      <c r="B3108" s="239"/>
      <c r="C3108" s="225"/>
      <c r="D3108" s="69" t="s">
        <v>133</v>
      </c>
      <c r="E3108" s="15"/>
      <c r="F3108" s="70"/>
      <c r="G3108" s="130" t="s">
        <v>131</v>
      </c>
      <c r="H3108" s="167" t="s">
        <v>485</v>
      </c>
      <c r="I3108" s="13">
        <f>I3102-I3109-I3110</f>
        <v>29</v>
      </c>
    </row>
    <row r="3109" spans="1:9" ht="20.100000000000001" customHeight="1" x14ac:dyDescent="0.25">
      <c r="A3109" s="204"/>
      <c r="B3109" s="239"/>
      <c r="C3109" s="225"/>
      <c r="D3109" s="69" t="s">
        <v>209</v>
      </c>
      <c r="E3109" s="15"/>
      <c r="F3109" s="70"/>
      <c r="G3109" s="130" t="s">
        <v>131</v>
      </c>
      <c r="H3109" s="167" t="s">
        <v>485</v>
      </c>
      <c r="I3109" s="13">
        <v>3</v>
      </c>
    </row>
    <row r="3110" spans="1:9" ht="20.100000000000001" customHeight="1" x14ac:dyDescent="0.25">
      <c r="A3110" s="204"/>
      <c r="B3110" s="239"/>
      <c r="C3110" s="219"/>
      <c r="D3110" s="69" t="s">
        <v>221</v>
      </c>
      <c r="E3110" s="15"/>
      <c r="F3110" s="74"/>
      <c r="G3110" s="130" t="s">
        <v>131</v>
      </c>
      <c r="H3110" s="167" t="s">
        <v>485</v>
      </c>
      <c r="I3110" s="36">
        <v>2</v>
      </c>
    </row>
    <row r="3111" spans="1:9" ht="20.100000000000001" customHeight="1" x14ac:dyDescent="0.25">
      <c r="A3111" s="204"/>
      <c r="B3111" s="239"/>
      <c r="C3111" s="230" t="s">
        <v>137</v>
      </c>
      <c r="D3111" s="234"/>
      <c r="E3111" s="237" t="s">
        <v>138</v>
      </c>
      <c r="F3111" s="238"/>
      <c r="G3111" s="3" t="s">
        <v>4</v>
      </c>
      <c r="H3111" s="14" t="s">
        <v>486</v>
      </c>
      <c r="I3111" s="30">
        <f>I3102/Q556*1000</f>
        <v>12.252252252252251</v>
      </c>
    </row>
    <row r="3112" spans="1:9" ht="20.100000000000001" customHeight="1" x14ac:dyDescent="0.25">
      <c r="A3112" s="204"/>
      <c r="B3112" s="239"/>
      <c r="C3112" s="235"/>
      <c r="D3112" s="236"/>
      <c r="E3112" s="237" t="s">
        <v>21</v>
      </c>
      <c r="F3112" s="238"/>
      <c r="G3112" s="3" t="s">
        <v>4</v>
      </c>
      <c r="H3112" s="14" t="s">
        <v>486</v>
      </c>
      <c r="I3112" s="30">
        <f>I3102/R556*1000</f>
        <v>16.225244571701268</v>
      </c>
    </row>
    <row r="3113" spans="1:9" ht="20.100000000000001" customHeight="1" x14ac:dyDescent="0.25">
      <c r="A3113" s="204"/>
      <c r="B3113" s="239"/>
      <c r="C3113" s="209" t="s">
        <v>143</v>
      </c>
      <c r="D3113" s="215" t="s">
        <v>6</v>
      </c>
      <c r="E3113" s="216"/>
      <c r="F3113" s="217"/>
      <c r="G3113" s="130" t="s">
        <v>46</v>
      </c>
      <c r="H3113" s="167" t="s">
        <v>484</v>
      </c>
      <c r="I3113" s="5">
        <v>4065</v>
      </c>
    </row>
    <row r="3114" spans="1:9" ht="20.100000000000001" customHeight="1" x14ac:dyDescent="0.25">
      <c r="A3114" s="204"/>
      <c r="B3114" s="239"/>
      <c r="C3114" s="370"/>
      <c r="D3114" s="215" t="s">
        <v>138</v>
      </c>
      <c r="E3114" s="216"/>
      <c r="F3114" s="217"/>
      <c r="G3114" s="130" t="s">
        <v>46</v>
      </c>
      <c r="H3114" s="167" t="s">
        <v>484</v>
      </c>
      <c r="I3114" s="5">
        <v>2309</v>
      </c>
    </row>
    <row r="3115" spans="1:9" ht="20.100000000000001" customHeight="1" x14ac:dyDescent="0.25">
      <c r="A3115" s="204"/>
      <c r="B3115" s="239"/>
      <c r="C3115" s="213"/>
      <c r="D3115" s="215" t="s">
        <v>21</v>
      </c>
      <c r="E3115" s="216"/>
      <c r="F3115" s="217"/>
      <c r="G3115" s="130" t="s">
        <v>46</v>
      </c>
      <c r="H3115" s="167" t="s">
        <v>484</v>
      </c>
      <c r="I3115" s="5">
        <v>1756</v>
      </c>
    </row>
    <row r="3116" spans="1:9" ht="20.100000000000001" customHeight="1" x14ac:dyDescent="0.25">
      <c r="A3116" s="204"/>
      <c r="B3116" s="239"/>
      <c r="C3116" s="209" t="s">
        <v>144</v>
      </c>
      <c r="D3116" s="215" t="s">
        <v>6</v>
      </c>
      <c r="E3116" s="216"/>
      <c r="F3116" s="217"/>
      <c r="G3116" s="130" t="s">
        <v>46</v>
      </c>
      <c r="H3116" s="167" t="s">
        <v>484</v>
      </c>
      <c r="I3116" s="5">
        <v>4898</v>
      </c>
    </row>
    <row r="3117" spans="1:9" ht="20.100000000000001" customHeight="1" x14ac:dyDescent="0.25">
      <c r="A3117" s="204"/>
      <c r="B3117" s="239"/>
      <c r="C3117" s="370"/>
      <c r="D3117" s="215" t="s">
        <v>138</v>
      </c>
      <c r="E3117" s="216"/>
      <c r="F3117" s="217"/>
      <c r="G3117" s="130" t="s">
        <v>46</v>
      </c>
      <c r="H3117" s="167" t="s">
        <v>484</v>
      </c>
      <c r="I3117" s="5">
        <v>2791</v>
      </c>
    </row>
    <row r="3118" spans="1:9" ht="20.100000000000001" customHeight="1" x14ac:dyDescent="0.25">
      <c r="A3118" s="204"/>
      <c r="B3118" s="239"/>
      <c r="C3118" s="213"/>
      <c r="D3118" s="215" t="s">
        <v>21</v>
      </c>
      <c r="E3118" s="216"/>
      <c r="F3118" s="217"/>
      <c r="G3118" s="130" t="s">
        <v>46</v>
      </c>
      <c r="H3118" s="167" t="s">
        <v>484</v>
      </c>
      <c r="I3118" s="5">
        <v>2107</v>
      </c>
    </row>
    <row r="3119" spans="1:9" ht="20.100000000000001" customHeight="1" x14ac:dyDescent="0.25">
      <c r="A3119" s="204"/>
      <c r="B3119" s="239"/>
      <c r="C3119" s="209" t="s">
        <v>145</v>
      </c>
      <c r="D3119" s="215" t="s">
        <v>6</v>
      </c>
      <c r="E3119" s="216"/>
      <c r="F3119" s="217"/>
      <c r="G3119" s="130" t="s">
        <v>46</v>
      </c>
      <c r="H3119" s="167" t="s">
        <v>484</v>
      </c>
      <c r="I3119" s="5">
        <v>1127</v>
      </c>
    </row>
    <row r="3120" spans="1:9" ht="20.100000000000001" customHeight="1" x14ac:dyDescent="0.25">
      <c r="A3120" s="204"/>
      <c r="B3120" s="239"/>
      <c r="C3120" s="370"/>
      <c r="D3120" s="215" t="s">
        <v>138</v>
      </c>
      <c r="E3120" s="216"/>
      <c r="F3120" s="217"/>
      <c r="G3120" s="130" t="s">
        <v>46</v>
      </c>
      <c r="H3120" s="167" t="s">
        <v>484</v>
      </c>
      <c r="I3120" s="5">
        <v>619</v>
      </c>
    </row>
    <row r="3121" spans="1:11" ht="20.100000000000001" customHeight="1" x14ac:dyDescent="0.25">
      <c r="A3121" s="204"/>
      <c r="B3121" s="239"/>
      <c r="C3121" s="213"/>
      <c r="D3121" s="215" t="s">
        <v>21</v>
      </c>
      <c r="E3121" s="216"/>
      <c r="F3121" s="217"/>
      <c r="G3121" s="130" t="s">
        <v>46</v>
      </c>
      <c r="H3121" s="167" t="s">
        <v>484</v>
      </c>
      <c r="I3121" s="5">
        <v>508</v>
      </c>
    </row>
    <row r="3122" spans="1:11" ht="20.100000000000001" customHeight="1" x14ac:dyDescent="0.25">
      <c r="A3122" s="204"/>
      <c r="B3122" s="239"/>
      <c r="C3122" s="209" t="s">
        <v>146</v>
      </c>
      <c r="D3122" s="215" t="s">
        <v>6</v>
      </c>
      <c r="E3122" s="354"/>
      <c r="F3122" s="299"/>
      <c r="G3122" s="130" t="s">
        <v>46</v>
      </c>
      <c r="H3122" s="167" t="s">
        <v>484</v>
      </c>
      <c r="I3122" s="5">
        <v>859</v>
      </c>
    </row>
    <row r="3123" spans="1:11" ht="20.100000000000001" customHeight="1" x14ac:dyDescent="0.25">
      <c r="A3123" s="204"/>
      <c r="B3123" s="239"/>
      <c r="C3123" s="370"/>
      <c r="D3123" s="215" t="s">
        <v>138</v>
      </c>
      <c r="E3123" s="354"/>
      <c r="F3123" s="299"/>
      <c r="G3123" s="130" t="s">
        <v>46</v>
      </c>
      <c r="H3123" s="167" t="s">
        <v>484</v>
      </c>
      <c r="I3123" s="5">
        <v>168</v>
      </c>
    </row>
    <row r="3124" spans="1:11" ht="20.100000000000001" customHeight="1" x14ac:dyDescent="0.25">
      <c r="A3124" s="205"/>
      <c r="B3124" s="240"/>
      <c r="C3124" s="214"/>
      <c r="D3124" s="101" t="s">
        <v>21</v>
      </c>
      <c r="E3124" s="126"/>
      <c r="F3124" s="112"/>
      <c r="G3124" s="130" t="s">
        <v>46</v>
      </c>
      <c r="H3124" s="167" t="s">
        <v>484</v>
      </c>
      <c r="I3124" s="5">
        <v>691</v>
      </c>
    </row>
    <row r="3125" spans="1:11" ht="20.100000000000001" customHeight="1" x14ac:dyDescent="0.25">
      <c r="A3125" s="203" t="s">
        <v>148</v>
      </c>
      <c r="B3125" s="203" t="s">
        <v>153</v>
      </c>
      <c r="C3125" s="218" t="s">
        <v>258</v>
      </c>
      <c r="D3125" s="200" t="s">
        <v>30</v>
      </c>
      <c r="E3125" s="216"/>
      <c r="F3125" s="217"/>
      <c r="G3125" s="3" t="s">
        <v>46</v>
      </c>
      <c r="H3125" s="3" t="s">
        <v>484</v>
      </c>
      <c r="I3125" s="5">
        <v>33903</v>
      </c>
    </row>
    <row r="3126" spans="1:11" ht="20.100000000000001" customHeight="1" x14ac:dyDescent="0.25">
      <c r="A3126" s="204"/>
      <c r="B3126" s="204"/>
      <c r="C3126" s="213"/>
      <c r="D3126" s="200" t="s">
        <v>155</v>
      </c>
      <c r="E3126" s="216"/>
      <c r="F3126" s="217"/>
      <c r="G3126" s="3" t="s">
        <v>46</v>
      </c>
      <c r="H3126" s="3" t="s">
        <v>484</v>
      </c>
      <c r="I3126" s="5">
        <v>13547</v>
      </c>
    </row>
    <row r="3127" spans="1:11" ht="20.100000000000001" customHeight="1" x14ac:dyDescent="0.25">
      <c r="A3127" s="204"/>
      <c r="B3127" s="204"/>
      <c r="C3127" s="214"/>
      <c r="D3127" s="200" t="s">
        <v>152</v>
      </c>
      <c r="E3127" s="216"/>
      <c r="F3127" s="217"/>
      <c r="G3127" s="3" t="s">
        <v>46</v>
      </c>
      <c r="H3127" s="3" t="s">
        <v>484</v>
      </c>
      <c r="I3127" s="5">
        <v>20356</v>
      </c>
    </row>
    <row r="3128" spans="1:11" ht="20.100000000000001" customHeight="1" x14ac:dyDescent="0.25">
      <c r="A3128" s="204"/>
      <c r="B3128" s="204"/>
      <c r="C3128" s="218" t="s">
        <v>33</v>
      </c>
      <c r="D3128" s="200" t="s">
        <v>30</v>
      </c>
      <c r="E3128" s="216"/>
      <c r="F3128" s="217"/>
      <c r="G3128" s="3" t="s">
        <v>46</v>
      </c>
      <c r="H3128" s="3" t="s">
        <v>484</v>
      </c>
      <c r="I3128" s="5">
        <v>128</v>
      </c>
    </row>
    <row r="3129" spans="1:11" ht="20.100000000000001" customHeight="1" x14ac:dyDescent="0.25">
      <c r="A3129" s="204"/>
      <c r="B3129" s="204"/>
      <c r="C3129" s="213"/>
      <c r="D3129" s="200" t="s">
        <v>155</v>
      </c>
      <c r="E3129" s="216"/>
      <c r="F3129" s="217"/>
      <c r="G3129" s="3" t="s">
        <v>46</v>
      </c>
      <c r="H3129" s="3" t="s">
        <v>484</v>
      </c>
      <c r="I3129" s="5">
        <v>35</v>
      </c>
    </row>
    <row r="3130" spans="1:11" ht="20.100000000000001" customHeight="1" x14ac:dyDescent="0.25">
      <c r="A3130" s="204"/>
      <c r="B3130" s="204"/>
      <c r="C3130" s="214"/>
      <c r="D3130" s="200" t="s">
        <v>152</v>
      </c>
      <c r="E3130" s="216"/>
      <c r="F3130" s="217"/>
      <c r="G3130" s="3" t="s">
        <v>46</v>
      </c>
      <c r="H3130" s="3" t="s">
        <v>484</v>
      </c>
      <c r="I3130" s="5">
        <v>93</v>
      </c>
    </row>
    <row r="3131" spans="1:11" ht="20.100000000000001" customHeight="1" x14ac:dyDescent="0.25">
      <c r="A3131" s="204"/>
      <c r="B3131" s="204"/>
      <c r="C3131" s="218" t="s">
        <v>205</v>
      </c>
      <c r="D3131" s="200" t="s">
        <v>30</v>
      </c>
      <c r="E3131" s="216"/>
      <c r="F3131" s="217"/>
      <c r="G3131" s="3" t="s">
        <v>46</v>
      </c>
      <c r="H3131" s="3" t="s">
        <v>484</v>
      </c>
      <c r="I3131" s="5">
        <v>685</v>
      </c>
    </row>
    <row r="3132" spans="1:11" ht="20.100000000000001" customHeight="1" x14ac:dyDescent="0.25">
      <c r="A3132" s="204"/>
      <c r="B3132" s="204"/>
      <c r="C3132" s="213"/>
      <c r="D3132" s="200" t="s">
        <v>155</v>
      </c>
      <c r="E3132" s="216"/>
      <c r="F3132" s="217"/>
      <c r="G3132" s="3" t="s">
        <v>46</v>
      </c>
      <c r="H3132" s="3" t="s">
        <v>484</v>
      </c>
      <c r="I3132" s="5">
        <v>218</v>
      </c>
    </row>
    <row r="3133" spans="1:11" ht="20.100000000000001" customHeight="1" x14ac:dyDescent="0.25">
      <c r="A3133" s="205"/>
      <c r="B3133" s="205"/>
      <c r="C3133" s="214"/>
      <c r="D3133" s="200" t="s">
        <v>152</v>
      </c>
      <c r="E3133" s="216"/>
      <c r="F3133" s="217"/>
      <c r="G3133" s="3" t="s">
        <v>46</v>
      </c>
      <c r="H3133" s="3" t="s">
        <v>484</v>
      </c>
      <c r="I3133" s="5">
        <v>467</v>
      </c>
    </row>
    <row r="3134" spans="1:11" s="132" customFormat="1" ht="50.1" customHeight="1" x14ac:dyDescent="0.25">
      <c r="A3134" s="9"/>
      <c r="B3134" s="9"/>
      <c r="C3134" s="9"/>
      <c r="D3134" s="9"/>
      <c r="E3134" s="9"/>
      <c r="F3134" s="9"/>
      <c r="G3134" s="9"/>
      <c r="H3134" s="9"/>
      <c r="I3134" s="9"/>
      <c r="K3134"/>
    </row>
    <row r="3135" spans="1:11" ht="20.100000000000001" customHeight="1" x14ac:dyDescent="0.25">
      <c r="A3135" s="203" t="s">
        <v>148</v>
      </c>
      <c r="B3135" s="324" t="s">
        <v>149</v>
      </c>
      <c r="C3135" s="218" t="s">
        <v>150</v>
      </c>
      <c r="D3135" s="200" t="s">
        <v>30</v>
      </c>
      <c r="E3135" s="216"/>
      <c r="F3135" s="217"/>
      <c r="G3135" s="3" t="s">
        <v>46</v>
      </c>
      <c r="H3135" s="3" t="s">
        <v>484</v>
      </c>
      <c r="I3135" s="5">
        <v>952</v>
      </c>
    </row>
    <row r="3136" spans="1:11" ht="20.100000000000001" customHeight="1" x14ac:dyDescent="0.25">
      <c r="A3136" s="204"/>
      <c r="B3136" s="363"/>
      <c r="C3136" s="213"/>
      <c r="D3136" s="200" t="s">
        <v>155</v>
      </c>
      <c r="E3136" s="216"/>
      <c r="F3136" s="217"/>
      <c r="G3136" s="3" t="s">
        <v>46</v>
      </c>
      <c r="H3136" s="3" t="s">
        <v>484</v>
      </c>
      <c r="I3136" s="5">
        <v>392</v>
      </c>
    </row>
    <row r="3137" spans="1:9" ht="20.100000000000001" customHeight="1" x14ac:dyDescent="0.25">
      <c r="A3137" s="204"/>
      <c r="B3137" s="363"/>
      <c r="C3137" s="214"/>
      <c r="D3137" s="200" t="s">
        <v>152</v>
      </c>
      <c r="E3137" s="216"/>
      <c r="F3137" s="217"/>
      <c r="G3137" s="3" t="s">
        <v>46</v>
      </c>
      <c r="H3137" s="3" t="s">
        <v>484</v>
      </c>
      <c r="I3137" s="5">
        <v>560</v>
      </c>
    </row>
    <row r="3138" spans="1:9" ht="20.100000000000001" customHeight="1" x14ac:dyDescent="0.25">
      <c r="A3138" s="204"/>
      <c r="B3138" s="363"/>
      <c r="C3138" s="218" t="s">
        <v>47</v>
      </c>
      <c r="D3138" s="200" t="s">
        <v>30</v>
      </c>
      <c r="E3138" s="216"/>
      <c r="F3138" s="217"/>
      <c r="G3138" s="3" t="s">
        <v>46</v>
      </c>
      <c r="H3138" s="3" t="s">
        <v>484</v>
      </c>
      <c r="I3138" s="5">
        <v>509</v>
      </c>
    </row>
    <row r="3139" spans="1:9" ht="20.100000000000001" customHeight="1" x14ac:dyDescent="0.25">
      <c r="A3139" s="204"/>
      <c r="B3139" s="363"/>
      <c r="C3139" s="213"/>
      <c r="D3139" s="200" t="s">
        <v>155</v>
      </c>
      <c r="E3139" s="216"/>
      <c r="F3139" s="217"/>
      <c r="G3139" s="3" t="s">
        <v>46</v>
      </c>
      <c r="H3139" s="3" t="s">
        <v>484</v>
      </c>
      <c r="I3139" s="5">
        <v>221</v>
      </c>
    </row>
    <row r="3140" spans="1:9" ht="20.100000000000001" customHeight="1" x14ac:dyDescent="0.25">
      <c r="A3140" s="204"/>
      <c r="B3140" s="363"/>
      <c r="C3140" s="214"/>
      <c r="D3140" s="200" t="s">
        <v>152</v>
      </c>
      <c r="E3140" s="216"/>
      <c r="F3140" s="217"/>
      <c r="G3140" s="3" t="s">
        <v>46</v>
      </c>
      <c r="H3140" s="3" t="s">
        <v>484</v>
      </c>
      <c r="I3140" s="5">
        <v>288</v>
      </c>
    </row>
    <row r="3141" spans="1:9" ht="20.100000000000001" customHeight="1" x14ac:dyDescent="0.25">
      <c r="A3141" s="204"/>
      <c r="B3141" s="363"/>
      <c r="C3141" s="218" t="s">
        <v>249</v>
      </c>
      <c r="D3141" s="200" t="s">
        <v>30</v>
      </c>
      <c r="E3141" s="216"/>
      <c r="F3141" s="217"/>
      <c r="G3141" s="3" t="s">
        <v>46</v>
      </c>
      <c r="H3141" s="3" t="s">
        <v>484</v>
      </c>
      <c r="I3141" s="5">
        <v>1253</v>
      </c>
    </row>
    <row r="3142" spans="1:9" ht="20.100000000000001" customHeight="1" x14ac:dyDescent="0.25">
      <c r="A3142" s="204"/>
      <c r="B3142" s="363"/>
      <c r="C3142" s="213"/>
      <c r="D3142" s="200" t="s">
        <v>155</v>
      </c>
      <c r="E3142" s="216"/>
      <c r="F3142" s="217"/>
      <c r="G3142" s="3" t="s">
        <v>46</v>
      </c>
      <c r="H3142" s="3" t="s">
        <v>484</v>
      </c>
      <c r="I3142" s="5">
        <v>503</v>
      </c>
    </row>
    <row r="3143" spans="1:9" ht="20.100000000000001" customHeight="1" x14ac:dyDescent="0.25">
      <c r="A3143" s="204"/>
      <c r="B3143" s="363"/>
      <c r="C3143" s="214"/>
      <c r="D3143" s="200" t="s">
        <v>152</v>
      </c>
      <c r="E3143" s="216"/>
      <c r="F3143" s="217"/>
      <c r="G3143" s="3" t="s">
        <v>46</v>
      </c>
      <c r="H3143" s="3" t="s">
        <v>484</v>
      </c>
      <c r="I3143" s="5">
        <v>750</v>
      </c>
    </row>
    <row r="3144" spans="1:9" ht="20.100000000000001" customHeight="1" x14ac:dyDescent="0.25">
      <c r="A3144" s="204"/>
      <c r="B3144" s="363"/>
      <c r="C3144" s="218" t="s">
        <v>217</v>
      </c>
      <c r="D3144" s="200" t="s">
        <v>30</v>
      </c>
      <c r="E3144" s="216"/>
      <c r="F3144" s="217"/>
      <c r="G3144" s="3" t="s">
        <v>46</v>
      </c>
      <c r="H3144" s="3" t="s">
        <v>484</v>
      </c>
      <c r="I3144" s="5">
        <v>1842</v>
      </c>
    </row>
    <row r="3145" spans="1:9" ht="20.100000000000001" customHeight="1" x14ac:dyDescent="0.25">
      <c r="A3145" s="204"/>
      <c r="B3145" s="363"/>
      <c r="C3145" s="213"/>
      <c r="D3145" s="200" t="s">
        <v>155</v>
      </c>
      <c r="E3145" s="216"/>
      <c r="F3145" s="217"/>
      <c r="G3145" s="3" t="s">
        <v>46</v>
      </c>
      <c r="H3145" s="3" t="s">
        <v>484</v>
      </c>
      <c r="I3145" s="5">
        <v>894</v>
      </c>
    </row>
    <row r="3146" spans="1:9" ht="20.100000000000001" customHeight="1" x14ac:dyDescent="0.25">
      <c r="A3146" s="204"/>
      <c r="B3146" s="363"/>
      <c r="C3146" s="214"/>
      <c r="D3146" s="200" t="s">
        <v>152</v>
      </c>
      <c r="E3146" s="216"/>
      <c r="F3146" s="217"/>
      <c r="G3146" s="3" t="s">
        <v>46</v>
      </c>
      <c r="H3146" s="3" t="s">
        <v>484</v>
      </c>
      <c r="I3146" s="5">
        <v>948</v>
      </c>
    </row>
    <row r="3147" spans="1:9" ht="20.100000000000001" customHeight="1" x14ac:dyDescent="0.25">
      <c r="A3147" s="204"/>
      <c r="B3147" s="363"/>
      <c r="C3147" s="218" t="s">
        <v>159</v>
      </c>
      <c r="D3147" s="200" t="s">
        <v>30</v>
      </c>
      <c r="E3147" s="216"/>
      <c r="F3147" s="217"/>
      <c r="G3147" s="3" t="s">
        <v>46</v>
      </c>
      <c r="H3147" s="3" t="s">
        <v>484</v>
      </c>
      <c r="I3147" s="5">
        <v>1222</v>
      </c>
    </row>
    <row r="3148" spans="1:9" ht="20.100000000000001" customHeight="1" x14ac:dyDescent="0.25">
      <c r="A3148" s="204"/>
      <c r="B3148" s="363"/>
      <c r="C3148" s="213"/>
      <c r="D3148" s="200" t="s">
        <v>155</v>
      </c>
      <c r="E3148" s="216"/>
      <c r="F3148" s="217"/>
      <c r="G3148" s="3" t="s">
        <v>46</v>
      </c>
      <c r="H3148" s="3" t="s">
        <v>484</v>
      </c>
      <c r="I3148" s="5">
        <v>594</v>
      </c>
    </row>
    <row r="3149" spans="1:9" ht="20.100000000000001" customHeight="1" x14ac:dyDescent="0.25">
      <c r="A3149" s="204"/>
      <c r="B3149" s="363"/>
      <c r="C3149" s="214"/>
      <c r="D3149" s="200" t="s">
        <v>152</v>
      </c>
      <c r="E3149" s="216"/>
      <c r="F3149" s="217"/>
      <c r="G3149" s="3" t="s">
        <v>46</v>
      </c>
      <c r="H3149" s="3" t="s">
        <v>484</v>
      </c>
      <c r="I3149" s="5">
        <v>628</v>
      </c>
    </row>
    <row r="3150" spans="1:9" ht="20.100000000000001" customHeight="1" x14ac:dyDescent="0.25">
      <c r="A3150" s="204"/>
      <c r="B3150" s="363"/>
      <c r="C3150" s="218" t="s">
        <v>173</v>
      </c>
      <c r="D3150" s="200" t="s">
        <v>30</v>
      </c>
      <c r="E3150" s="216"/>
      <c r="F3150" s="217"/>
      <c r="G3150" s="3" t="s">
        <v>46</v>
      </c>
      <c r="H3150" s="3" t="s">
        <v>484</v>
      </c>
      <c r="I3150" s="5">
        <v>2752</v>
      </c>
    </row>
    <row r="3151" spans="1:9" ht="20.100000000000001" customHeight="1" x14ac:dyDescent="0.25">
      <c r="A3151" s="204"/>
      <c r="B3151" s="363"/>
      <c r="C3151" s="213"/>
      <c r="D3151" s="200" t="s">
        <v>155</v>
      </c>
      <c r="E3151" s="216"/>
      <c r="F3151" s="217"/>
      <c r="G3151" s="3" t="s">
        <v>46</v>
      </c>
      <c r="H3151" s="3" t="s">
        <v>484</v>
      </c>
      <c r="I3151" s="5">
        <v>1103</v>
      </c>
    </row>
    <row r="3152" spans="1:9" ht="20.100000000000001" customHeight="1" x14ac:dyDescent="0.25">
      <c r="A3152" s="204"/>
      <c r="B3152" s="363"/>
      <c r="C3152" s="214"/>
      <c r="D3152" s="200" t="s">
        <v>152</v>
      </c>
      <c r="E3152" s="216"/>
      <c r="F3152" s="217"/>
      <c r="G3152" s="3" t="s">
        <v>46</v>
      </c>
      <c r="H3152" s="3" t="s">
        <v>484</v>
      </c>
      <c r="I3152" s="5">
        <v>1649</v>
      </c>
    </row>
    <row r="3153" spans="1:9" ht="20.100000000000001" customHeight="1" x14ac:dyDescent="0.25">
      <c r="A3153" s="204"/>
      <c r="B3153" s="363"/>
      <c r="C3153" s="218" t="s">
        <v>248</v>
      </c>
      <c r="D3153" s="200" t="s">
        <v>30</v>
      </c>
      <c r="E3153" s="216"/>
      <c r="F3153" s="217"/>
      <c r="G3153" s="3" t="s">
        <v>46</v>
      </c>
      <c r="H3153" s="3" t="s">
        <v>484</v>
      </c>
      <c r="I3153" s="5">
        <v>1522</v>
      </c>
    </row>
    <row r="3154" spans="1:9" ht="20.100000000000001" customHeight="1" x14ac:dyDescent="0.25">
      <c r="A3154" s="204"/>
      <c r="B3154" s="363"/>
      <c r="C3154" s="213"/>
      <c r="D3154" s="200" t="s">
        <v>155</v>
      </c>
      <c r="E3154" s="216"/>
      <c r="F3154" s="217"/>
      <c r="G3154" s="3" t="s">
        <v>46</v>
      </c>
      <c r="H3154" s="3" t="s">
        <v>484</v>
      </c>
      <c r="I3154" s="5">
        <v>564</v>
      </c>
    </row>
    <row r="3155" spans="1:9" ht="20.100000000000001" customHeight="1" x14ac:dyDescent="0.25">
      <c r="A3155" s="204"/>
      <c r="B3155" s="363"/>
      <c r="C3155" s="214"/>
      <c r="D3155" s="200" t="s">
        <v>152</v>
      </c>
      <c r="E3155" s="216"/>
      <c r="F3155" s="217"/>
      <c r="G3155" s="3" t="s">
        <v>46</v>
      </c>
      <c r="H3155" s="3" t="s">
        <v>484</v>
      </c>
      <c r="I3155" s="5">
        <v>958</v>
      </c>
    </row>
    <row r="3156" spans="1:9" ht="20.100000000000001" customHeight="1" x14ac:dyDescent="0.25">
      <c r="A3156" s="204"/>
      <c r="B3156" s="363"/>
      <c r="C3156" s="218" t="s">
        <v>250</v>
      </c>
      <c r="D3156" s="200" t="s">
        <v>30</v>
      </c>
      <c r="E3156" s="216"/>
      <c r="F3156" s="217"/>
      <c r="G3156" s="3" t="s">
        <v>46</v>
      </c>
      <c r="H3156" s="3" t="s">
        <v>484</v>
      </c>
      <c r="I3156" s="5">
        <v>687</v>
      </c>
    </row>
    <row r="3157" spans="1:9" ht="20.100000000000001" customHeight="1" x14ac:dyDescent="0.25">
      <c r="A3157" s="204"/>
      <c r="B3157" s="363"/>
      <c r="C3157" s="213"/>
      <c r="D3157" s="200" t="s">
        <v>155</v>
      </c>
      <c r="E3157" s="216"/>
      <c r="F3157" s="217"/>
      <c r="G3157" s="3" t="s">
        <v>46</v>
      </c>
      <c r="H3157" s="3" t="s">
        <v>484</v>
      </c>
      <c r="I3157" s="5">
        <v>124</v>
      </c>
    </row>
    <row r="3158" spans="1:9" ht="20.100000000000001" customHeight="1" x14ac:dyDescent="0.25">
      <c r="A3158" s="204"/>
      <c r="B3158" s="363"/>
      <c r="C3158" s="214"/>
      <c r="D3158" s="200" t="s">
        <v>152</v>
      </c>
      <c r="E3158" s="216"/>
      <c r="F3158" s="217"/>
      <c r="G3158" s="3" t="s">
        <v>46</v>
      </c>
      <c r="H3158" s="3" t="s">
        <v>484</v>
      </c>
      <c r="I3158" s="5">
        <v>563</v>
      </c>
    </row>
    <row r="3159" spans="1:9" ht="20.100000000000001" customHeight="1" x14ac:dyDescent="0.25">
      <c r="A3159" s="204"/>
      <c r="B3159" s="363"/>
      <c r="C3159" s="394" t="s">
        <v>161</v>
      </c>
      <c r="D3159" s="200" t="s">
        <v>30</v>
      </c>
      <c r="E3159" s="216"/>
      <c r="F3159" s="217"/>
      <c r="G3159" s="3" t="s">
        <v>46</v>
      </c>
      <c r="H3159" s="3" t="s">
        <v>484</v>
      </c>
      <c r="I3159" s="5">
        <v>283</v>
      </c>
    </row>
    <row r="3160" spans="1:9" ht="20.100000000000001" customHeight="1" x14ac:dyDescent="0.25">
      <c r="A3160" s="204"/>
      <c r="B3160" s="363"/>
      <c r="C3160" s="395"/>
      <c r="D3160" s="200" t="s">
        <v>155</v>
      </c>
      <c r="E3160" s="216"/>
      <c r="F3160" s="217"/>
      <c r="G3160" s="3" t="s">
        <v>46</v>
      </c>
      <c r="H3160" s="3" t="s">
        <v>484</v>
      </c>
      <c r="I3160" s="5">
        <v>148</v>
      </c>
    </row>
    <row r="3161" spans="1:9" ht="20.100000000000001" customHeight="1" x14ac:dyDescent="0.25">
      <c r="A3161" s="204"/>
      <c r="B3161" s="363"/>
      <c r="C3161" s="396"/>
      <c r="D3161" s="200" t="s">
        <v>152</v>
      </c>
      <c r="E3161" s="216"/>
      <c r="F3161" s="217"/>
      <c r="G3161" s="3" t="s">
        <v>46</v>
      </c>
      <c r="H3161" s="3" t="s">
        <v>484</v>
      </c>
      <c r="I3161" s="5">
        <v>135</v>
      </c>
    </row>
    <row r="3162" spans="1:9" ht="20.100000000000001" customHeight="1" x14ac:dyDescent="0.25">
      <c r="A3162" s="204"/>
      <c r="B3162" s="363"/>
      <c r="C3162" s="218" t="s">
        <v>53</v>
      </c>
      <c r="D3162" s="200" t="s">
        <v>30</v>
      </c>
      <c r="E3162" s="216"/>
      <c r="F3162" s="217"/>
      <c r="G3162" s="3" t="s">
        <v>46</v>
      </c>
      <c r="H3162" s="3" t="s">
        <v>484</v>
      </c>
      <c r="I3162" s="5">
        <v>521</v>
      </c>
    </row>
    <row r="3163" spans="1:9" ht="20.100000000000001" customHeight="1" x14ac:dyDescent="0.25">
      <c r="A3163" s="204"/>
      <c r="B3163" s="363"/>
      <c r="C3163" s="213"/>
      <c r="D3163" s="200" t="s">
        <v>155</v>
      </c>
      <c r="E3163" s="216"/>
      <c r="F3163" s="217"/>
      <c r="G3163" s="3" t="s">
        <v>46</v>
      </c>
      <c r="H3163" s="3" t="s">
        <v>484</v>
      </c>
      <c r="I3163" s="5">
        <v>234</v>
      </c>
    </row>
    <row r="3164" spans="1:9" ht="20.100000000000001" customHeight="1" x14ac:dyDescent="0.25">
      <c r="A3164" s="204"/>
      <c r="B3164" s="363"/>
      <c r="C3164" s="214"/>
      <c r="D3164" s="200" t="s">
        <v>152</v>
      </c>
      <c r="E3164" s="216"/>
      <c r="F3164" s="217"/>
      <c r="G3164" s="3" t="s">
        <v>46</v>
      </c>
      <c r="H3164" s="3" t="s">
        <v>484</v>
      </c>
      <c r="I3164" s="5">
        <v>287</v>
      </c>
    </row>
    <row r="3165" spans="1:9" ht="20.100000000000001" customHeight="1" x14ac:dyDescent="0.25">
      <c r="A3165" s="204"/>
      <c r="B3165" s="363"/>
      <c r="C3165" s="218" t="s">
        <v>36</v>
      </c>
      <c r="D3165" s="200" t="s">
        <v>30</v>
      </c>
      <c r="E3165" s="216"/>
      <c r="F3165" s="217"/>
      <c r="G3165" s="3" t="s">
        <v>46</v>
      </c>
      <c r="H3165" s="3" t="s">
        <v>484</v>
      </c>
      <c r="I3165" s="5">
        <v>939</v>
      </c>
    </row>
    <row r="3166" spans="1:9" ht="20.100000000000001" customHeight="1" x14ac:dyDescent="0.25">
      <c r="A3166" s="204"/>
      <c r="B3166" s="363"/>
      <c r="C3166" s="213"/>
      <c r="D3166" s="200" t="s">
        <v>155</v>
      </c>
      <c r="E3166" s="216"/>
      <c r="F3166" s="217"/>
      <c r="G3166" s="3" t="s">
        <v>46</v>
      </c>
      <c r="H3166" s="3" t="s">
        <v>484</v>
      </c>
      <c r="I3166" s="5">
        <v>440</v>
      </c>
    </row>
    <row r="3167" spans="1:9" ht="20.100000000000001" customHeight="1" x14ac:dyDescent="0.25">
      <c r="A3167" s="204"/>
      <c r="B3167" s="363"/>
      <c r="C3167" s="214"/>
      <c r="D3167" s="200" t="s">
        <v>152</v>
      </c>
      <c r="E3167" s="216"/>
      <c r="F3167" s="217"/>
      <c r="G3167" s="3" t="s">
        <v>46</v>
      </c>
      <c r="H3167" s="3" t="s">
        <v>484</v>
      </c>
      <c r="I3167" s="5">
        <v>499</v>
      </c>
    </row>
    <row r="3168" spans="1:9" ht="20.100000000000001" customHeight="1" x14ac:dyDescent="0.25">
      <c r="A3168" s="204"/>
      <c r="B3168" s="363"/>
      <c r="C3168" s="218" t="s">
        <v>151</v>
      </c>
      <c r="D3168" s="200" t="s">
        <v>30</v>
      </c>
      <c r="E3168" s="216"/>
      <c r="F3168" s="217"/>
      <c r="G3168" s="3" t="s">
        <v>46</v>
      </c>
      <c r="H3168" s="3" t="s">
        <v>484</v>
      </c>
      <c r="I3168" s="5">
        <v>933</v>
      </c>
    </row>
    <row r="3169" spans="1:11" ht="20.100000000000001" customHeight="1" x14ac:dyDescent="0.25">
      <c r="A3169" s="205"/>
      <c r="B3169" s="393"/>
      <c r="C3169" s="219"/>
      <c r="D3169" s="200" t="s">
        <v>155</v>
      </c>
      <c r="E3169" s="216"/>
      <c r="F3169" s="217"/>
      <c r="G3169" s="3" t="s">
        <v>46</v>
      </c>
      <c r="H3169" s="3" t="s">
        <v>484</v>
      </c>
      <c r="I3169" s="5">
        <v>572</v>
      </c>
    </row>
    <row r="3170" spans="1:11" s="132" customFormat="1" ht="50.1" customHeight="1" x14ac:dyDescent="0.25">
      <c r="A3170" s="9"/>
      <c r="B3170" s="9"/>
      <c r="C3170" s="9"/>
      <c r="D3170" s="9"/>
      <c r="E3170" s="9"/>
      <c r="F3170" s="9"/>
      <c r="G3170" s="9"/>
      <c r="H3170" s="9"/>
      <c r="I3170" s="9"/>
      <c r="K3170"/>
    </row>
    <row r="3171" spans="1:11" ht="20.100000000000001" customHeight="1" x14ac:dyDescent="0.25">
      <c r="A3171" s="203" t="s">
        <v>148</v>
      </c>
      <c r="B3171" s="218" t="s">
        <v>149</v>
      </c>
      <c r="C3171" s="71" t="s">
        <v>151</v>
      </c>
      <c r="D3171" s="200" t="s">
        <v>152</v>
      </c>
      <c r="E3171" s="216"/>
      <c r="F3171" s="217"/>
      <c r="G3171" s="3" t="s">
        <v>46</v>
      </c>
      <c r="H3171" s="3" t="s">
        <v>484</v>
      </c>
      <c r="I3171" s="5">
        <v>361</v>
      </c>
    </row>
    <row r="3172" spans="1:11" ht="20.100000000000001" customHeight="1" x14ac:dyDescent="0.25">
      <c r="A3172" s="204"/>
      <c r="B3172" s="225"/>
      <c r="C3172" s="218" t="s">
        <v>55</v>
      </c>
      <c r="D3172" s="200" t="s">
        <v>30</v>
      </c>
      <c r="E3172" s="216"/>
      <c r="F3172" s="217"/>
      <c r="G3172" s="3" t="s">
        <v>46</v>
      </c>
      <c r="H3172" s="3" t="s">
        <v>484</v>
      </c>
      <c r="I3172" s="5">
        <v>610</v>
      </c>
    </row>
    <row r="3173" spans="1:11" ht="20.100000000000001" customHeight="1" x14ac:dyDescent="0.25">
      <c r="A3173" s="204"/>
      <c r="B3173" s="225"/>
      <c r="C3173" s="213"/>
      <c r="D3173" s="200" t="s">
        <v>155</v>
      </c>
      <c r="E3173" s="216"/>
      <c r="F3173" s="217"/>
      <c r="G3173" s="3" t="s">
        <v>46</v>
      </c>
      <c r="H3173" s="3" t="s">
        <v>484</v>
      </c>
      <c r="I3173" s="5">
        <v>284</v>
      </c>
    </row>
    <row r="3174" spans="1:11" ht="20.100000000000001" customHeight="1" x14ac:dyDescent="0.25">
      <c r="A3174" s="204"/>
      <c r="B3174" s="225"/>
      <c r="C3174" s="214"/>
      <c r="D3174" s="200" t="s">
        <v>152</v>
      </c>
      <c r="E3174" s="216"/>
      <c r="F3174" s="217"/>
      <c r="G3174" s="3" t="s">
        <v>46</v>
      </c>
      <c r="H3174" s="3" t="s">
        <v>484</v>
      </c>
      <c r="I3174" s="5">
        <v>326</v>
      </c>
    </row>
    <row r="3175" spans="1:11" ht="20.100000000000001" customHeight="1" x14ac:dyDescent="0.25">
      <c r="A3175" s="204"/>
      <c r="B3175" s="225"/>
      <c r="C3175" s="218" t="s">
        <v>164</v>
      </c>
      <c r="D3175" s="200" t="s">
        <v>30</v>
      </c>
      <c r="E3175" s="216"/>
      <c r="F3175" s="217"/>
      <c r="G3175" s="3" t="s">
        <v>46</v>
      </c>
      <c r="H3175" s="3" t="s">
        <v>484</v>
      </c>
      <c r="I3175" s="5">
        <v>1024</v>
      </c>
    </row>
    <row r="3176" spans="1:11" ht="20.100000000000001" customHeight="1" x14ac:dyDescent="0.25">
      <c r="A3176" s="204"/>
      <c r="B3176" s="225"/>
      <c r="C3176" s="213"/>
      <c r="D3176" s="200" t="s">
        <v>155</v>
      </c>
      <c r="E3176" s="216"/>
      <c r="F3176" s="217"/>
      <c r="G3176" s="3" t="s">
        <v>46</v>
      </c>
      <c r="H3176" s="3" t="s">
        <v>484</v>
      </c>
      <c r="I3176" s="5">
        <v>384</v>
      </c>
    </row>
    <row r="3177" spans="1:11" ht="20.100000000000001" customHeight="1" x14ac:dyDescent="0.25">
      <c r="A3177" s="204"/>
      <c r="B3177" s="225"/>
      <c r="C3177" s="214"/>
      <c r="D3177" s="200" t="s">
        <v>152</v>
      </c>
      <c r="E3177" s="216"/>
      <c r="F3177" s="217"/>
      <c r="G3177" s="3" t="s">
        <v>46</v>
      </c>
      <c r="H3177" s="3" t="s">
        <v>484</v>
      </c>
      <c r="I3177" s="5">
        <v>640</v>
      </c>
    </row>
    <row r="3178" spans="1:11" ht="20.100000000000001" customHeight="1" x14ac:dyDescent="0.25">
      <c r="A3178" s="204"/>
      <c r="B3178" s="225"/>
      <c r="C3178" s="218" t="s">
        <v>56</v>
      </c>
      <c r="D3178" s="200" t="s">
        <v>30</v>
      </c>
      <c r="E3178" s="216"/>
      <c r="F3178" s="217"/>
      <c r="G3178" s="3" t="s">
        <v>46</v>
      </c>
      <c r="H3178" s="3" t="s">
        <v>484</v>
      </c>
      <c r="I3178" s="5">
        <v>1646</v>
      </c>
    </row>
    <row r="3179" spans="1:11" ht="20.100000000000001" customHeight="1" x14ac:dyDescent="0.25">
      <c r="A3179" s="204"/>
      <c r="B3179" s="225"/>
      <c r="C3179" s="213"/>
      <c r="D3179" s="200" t="s">
        <v>155</v>
      </c>
      <c r="E3179" s="216"/>
      <c r="F3179" s="217"/>
      <c r="G3179" s="3" t="s">
        <v>46</v>
      </c>
      <c r="H3179" s="3" t="s">
        <v>484</v>
      </c>
      <c r="I3179" s="5">
        <v>648</v>
      </c>
    </row>
    <row r="3180" spans="1:11" ht="20.100000000000001" customHeight="1" x14ac:dyDescent="0.25">
      <c r="A3180" s="204"/>
      <c r="B3180" s="225"/>
      <c r="C3180" s="214"/>
      <c r="D3180" s="200" t="s">
        <v>152</v>
      </c>
      <c r="E3180" s="216"/>
      <c r="F3180" s="217"/>
      <c r="G3180" s="3" t="s">
        <v>46</v>
      </c>
      <c r="H3180" s="3" t="s">
        <v>484</v>
      </c>
      <c r="I3180" s="5">
        <v>998</v>
      </c>
    </row>
    <row r="3181" spans="1:11" ht="20.100000000000001" customHeight="1" x14ac:dyDescent="0.25">
      <c r="A3181" s="204"/>
      <c r="B3181" s="225"/>
      <c r="C3181" s="218" t="s">
        <v>240</v>
      </c>
      <c r="D3181" s="200" t="s">
        <v>30</v>
      </c>
      <c r="E3181" s="216"/>
      <c r="F3181" s="217"/>
      <c r="G3181" s="3" t="s">
        <v>46</v>
      </c>
      <c r="H3181" s="3" t="s">
        <v>484</v>
      </c>
      <c r="I3181" s="5">
        <v>2270</v>
      </c>
    </row>
    <row r="3182" spans="1:11" ht="20.100000000000001" customHeight="1" x14ac:dyDescent="0.25">
      <c r="A3182" s="204"/>
      <c r="B3182" s="225"/>
      <c r="C3182" s="225"/>
      <c r="D3182" s="200" t="s">
        <v>155</v>
      </c>
      <c r="E3182" s="216"/>
      <c r="F3182" s="217"/>
      <c r="G3182" s="3" t="s">
        <v>46</v>
      </c>
      <c r="H3182" s="3" t="s">
        <v>484</v>
      </c>
      <c r="I3182" s="5">
        <v>1086</v>
      </c>
    </row>
    <row r="3183" spans="1:11" ht="20.100000000000001" customHeight="1" x14ac:dyDescent="0.25">
      <c r="A3183" s="204"/>
      <c r="B3183" s="225"/>
      <c r="C3183" s="219"/>
      <c r="D3183" s="200" t="s">
        <v>152</v>
      </c>
      <c r="E3183" s="216"/>
      <c r="F3183" s="217"/>
      <c r="G3183" s="3" t="s">
        <v>46</v>
      </c>
      <c r="H3183" s="3" t="s">
        <v>484</v>
      </c>
      <c r="I3183" s="5">
        <v>1184</v>
      </c>
    </row>
    <row r="3184" spans="1:11" ht="20.100000000000001" customHeight="1" x14ac:dyDescent="0.25">
      <c r="A3184" s="204"/>
      <c r="B3184" s="225"/>
      <c r="C3184" s="218" t="s">
        <v>302</v>
      </c>
      <c r="D3184" s="200" t="s">
        <v>30</v>
      </c>
      <c r="E3184" s="216"/>
      <c r="F3184" s="217"/>
      <c r="G3184" s="3" t="s">
        <v>46</v>
      </c>
      <c r="H3184" s="3" t="s">
        <v>484</v>
      </c>
      <c r="I3184" s="5">
        <v>297</v>
      </c>
    </row>
    <row r="3185" spans="1:9" ht="20.100000000000001" customHeight="1" x14ac:dyDescent="0.25">
      <c r="A3185" s="204"/>
      <c r="B3185" s="225"/>
      <c r="C3185" s="213"/>
      <c r="D3185" s="200" t="s">
        <v>155</v>
      </c>
      <c r="E3185" s="216"/>
      <c r="F3185" s="217"/>
      <c r="G3185" s="3" t="s">
        <v>46</v>
      </c>
      <c r="H3185" s="3" t="s">
        <v>484</v>
      </c>
      <c r="I3185" s="5">
        <v>82</v>
      </c>
    </row>
    <row r="3186" spans="1:9" ht="20.100000000000001" customHeight="1" x14ac:dyDescent="0.25">
      <c r="A3186" s="204"/>
      <c r="B3186" s="225"/>
      <c r="C3186" s="214"/>
      <c r="D3186" s="200" t="s">
        <v>152</v>
      </c>
      <c r="E3186" s="216"/>
      <c r="F3186" s="217"/>
      <c r="G3186" s="3" t="s">
        <v>46</v>
      </c>
      <c r="H3186" s="3" t="s">
        <v>484</v>
      </c>
      <c r="I3186" s="5">
        <v>215</v>
      </c>
    </row>
    <row r="3187" spans="1:9" ht="20.100000000000001" customHeight="1" x14ac:dyDescent="0.25">
      <c r="A3187" s="204"/>
      <c r="B3187" s="225"/>
      <c r="C3187" s="218" t="s">
        <v>57</v>
      </c>
      <c r="D3187" s="200" t="s">
        <v>30</v>
      </c>
      <c r="E3187" s="216"/>
      <c r="F3187" s="217"/>
      <c r="G3187" s="3" t="s">
        <v>46</v>
      </c>
      <c r="H3187" s="3" t="s">
        <v>484</v>
      </c>
      <c r="I3187" s="5">
        <v>97</v>
      </c>
    </row>
    <row r="3188" spans="1:9" ht="20.100000000000001" customHeight="1" x14ac:dyDescent="0.25">
      <c r="A3188" s="204"/>
      <c r="B3188" s="225"/>
      <c r="C3188" s="213"/>
      <c r="D3188" s="200" t="s">
        <v>155</v>
      </c>
      <c r="E3188" s="216"/>
      <c r="F3188" s="217"/>
      <c r="G3188" s="3" t="s">
        <v>46</v>
      </c>
      <c r="H3188" s="3" t="s">
        <v>484</v>
      </c>
      <c r="I3188" s="5">
        <v>23</v>
      </c>
    </row>
    <row r="3189" spans="1:9" ht="20.100000000000001" customHeight="1" x14ac:dyDescent="0.25">
      <c r="A3189" s="204"/>
      <c r="B3189" s="225"/>
      <c r="C3189" s="214"/>
      <c r="D3189" s="200" t="s">
        <v>152</v>
      </c>
      <c r="E3189" s="216"/>
      <c r="F3189" s="217"/>
      <c r="G3189" s="3" t="s">
        <v>46</v>
      </c>
      <c r="H3189" s="3" t="s">
        <v>484</v>
      </c>
      <c r="I3189" s="5">
        <v>74</v>
      </c>
    </row>
    <row r="3190" spans="1:9" ht="20.100000000000001" customHeight="1" x14ac:dyDescent="0.25">
      <c r="A3190" s="204"/>
      <c r="B3190" s="225"/>
      <c r="C3190" s="218" t="s">
        <v>177</v>
      </c>
      <c r="D3190" s="200" t="s">
        <v>30</v>
      </c>
      <c r="E3190" s="216"/>
      <c r="F3190" s="217"/>
      <c r="G3190" s="3" t="s">
        <v>46</v>
      </c>
      <c r="H3190" s="3" t="s">
        <v>484</v>
      </c>
      <c r="I3190" s="5">
        <v>222</v>
      </c>
    </row>
    <row r="3191" spans="1:9" ht="20.100000000000001" customHeight="1" x14ac:dyDescent="0.25">
      <c r="A3191" s="204"/>
      <c r="B3191" s="225"/>
      <c r="C3191" s="213"/>
      <c r="D3191" s="200" t="s">
        <v>155</v>
      </c>
      <c r="E3191" s="216"/>
      <c r="F3191" s="217"/>
      <c r="G3191" s="3" t="s">
        <v>46</v>
      </c>
      <c r="H3191" s="3" t="s">
        <v>484</v>
      </c>
      <c r="I3191" s="5">
        <v>126</v>
      </c>
    </row>
    <row r="3192" spans="1:9" ht="20.100000000000001" customHeight="1" x14ac:dyDescent="0.25">
      <c r="A3192" s="204"/>
      <c r="B3192" s="225"/>
      <c r="C3192" s="214"/>
      <c r="D3192" s="200" t="s">
        <v>152</v>
      </c>
      <c r="E3192" s="216"/>
      <c r="F3192" s="217"/>
      <c r="G3192" s="3" t="s">
        <v>46</v>
      </c>
      <c r="H3192" s="3" t="s">
        <v>484</v>
      </c>
      <c r="I3192" s="5">
        <v>96</v>
      </c>
    </row>
    <row r="3193" spans="1:9" ht="20.100000000000001" customHeight="1" x14ac:dyDescent="0.25">
      <c r="A3193" s="204"/>
      <c r="B3193" s="225"/>
      <c r="C3193" s="218" t="s">
        <v>233</v>
      </c>
      <c r="D3193" s="200" t="s">
        <v>30</v>
      </c>
      <c r="E3193" s="216" t="s">
        <v>337</v>
      </c>
      <c r="F3193" s="217" t="s">
        <v>338</v>
      </c>
      <c r="G3193" s="3" t="s">
        <v>46</v>
      </c>
      <c r="H3193" s="3" t="s">
        <v>484</v>
      </c>
      <c r="I3193" s="5">
        <v>74</v>
      </c>
    </row>
    <row r="3194" spans="1:9" ht="20.100000000000001" customHeight="1" x14ac:dyDescent="0.25">
      <c r="A3194" s="204"/>
      <c r="B3194" s="225"/>
      <c r="C3194" s="213"/>
      <c r="D3194" s="200" t="s">
        <v>155</v>
      </c>
      <c r="E3194" s="216"/>
      <c r="F3194" s="217" t="s">
        <v>342</v>
      </c>
      <c r="G3194" s="3" t="s">
        <v>46</v>
      </c>
      <c r="H3194" s="3" t="s">
        <v>484</v>
      </c>
      <c r="I3194" s="5">
        <v>41</v>
      </c>
    </row>
    <row r="3195" spans="1:9" ht="20.100000000000001" customHeight="1" x14ac:dyDescent="0.25">
      <c r="A3195" s="204"/>
      <c r="B3195" s="225"/>
      <c r="C3195" s="214"/>
      <c r="D3195" s="200" t="s">
        <v>152</v>
      </c>
      <c r="E3195" s="216"/>
      <c r="F3195" s="217" t="s">
        <v>347</v>
      </c>
      <c r="G3195" s="3" t="s">
        <v>46</v>
      </c>
      <c r="H3195" s="3" t="s">
        <v>484</v>
      </c>
      <c r="I3195" s="5">
        <v>33</v>
      </c>
    </row>
    <row r="3196" spans="1:9" ht="20.100000000000001" customHeight="1" x14ac:dyDescent="0.25">
      <c r="A3196" s="204"/>
      <c r="B3196" s="225"/>
      <c r="C3196" s="371" t="s">
        <v>59</v>
      </c>
      <c r="D3196" s="200" t="s">
        <v>30</v>
      </c>
      <c r="E3196" s="216"/>
      <c r="F3196" s="217"/>
      <c r="G3196" s="3" t="s">
        <v>46</v>
      </c>
      <c r="H3196" s="3" t="s">
        <v>484</v>
      </c>
      <c r="I3196" s="5">
        <v>877</v>
      </c>
    </row>
    <row r="3197" spans="1:9" ht="20.100000000000001" customHeight="1" x14ac:dyDescent="0.25">
      <c r="A3197" s="204"/>
      <c r="B3197" s="225"/>
      <c r="C3197" s="372"/>
      <c r="D3197" s="303" t="s">
        <v>155</v>
      </c>
      <c r="E3197" s="216"/>
      <c r="F3197" s="217"/>
      <c r="G3197" s="3" t="s">
        <v>46</v>
      </c>
      <c r="H3197" s="3" t="s">
        <v>484</v>
      </c>
      <c r="I3197" s="5">
        <v>365</v>
      </c>
    </row>
    <row r="3198" spans="1:9" ht="20.100000000000001" customHeight="1" x14ac:dyDescent="0.25">
      <c r="A3198" s="204"/>
      <c r="B3198" s="225"/>
      <c r="C3198" s="373"/>
      <c r="D3198" s="303" t="s">
        <v>152</v>
      </c>
      <c r="E3198" s="216"/>
      <c r="F3198" s="217"/>
      <c r="G3198" s="3" t="s">
        <v>46</v>
      </c>
      <c r="H3198" s="3" t="s">
        <v>484</v>
      </c>
      <c r="I3198" s="5">
        <v>512</v>
      </c>
    </row>
    <row r="3199" spans="1:9" ht="20.100000000000001" customHeight="1" x14ac:dyDescent="0.25">
      <c r="A3199" s="204"/>
      <c r="B3199" s="225"/>
      <c r="C3199" s="218" t="s">
        <v>168</v>
      </c>
      <c r="D3199" s="303" t="s">
        <v>30</v>
      </c>
      <c r="E3199" s="216"/>
      <c r="F3199" s="217"/>
      <c r="G3199" s="3" t="s">
        <v>46</v>
      </c>
      <c r="H3199" s="3" t="s">
        <v>484</v>
      </c>
      <c r="I3199" s="5">
        <v>1525</v>
      </c>
    </row>
    <row r="3200" spans="1:9" ht="20.100000000000001" customHeight="1" x14ac:dyDescent="0.25">
      <c r="A3200" s="204"/>
      <c r="B3200" s="225"/>
      <c r="C3200" s="213"/>
      <c r="D3200" s="303" t="s">
        <v>155</v>
      </c>
      <c r="E3200" s="216"/>
      <c r="F3200" s="217"/>
      <c r="G3200" s="3" t="s">
        <v>46</v>
      </c>
      <c r="H3200" s="3" t="s">
        <v>484</v>
      </c>
      <c r="I3200" s="5">
        <v>805</v>
      </c>
    </row>
    <row r="3201" spans="1:11" ht="20.100000000000001" customHeight="1" x14ac:dyDescent="0.25">
      <c r="A3201" s="204"/>
      <c r="B3201" s="225"/>
      <c r="C3201" s="214"/>
      <c r="D3201" s="303" t="s">
        <v>152</v>
      </c>
      <c r="E3201" s="216"/>
      <c r="F3201" s="217"/>
      <c r="G3201" s="3" t="s">
        <v>46</v>
      </c>
      <c r="H3201" s="3" t="s">
        <v>484</v>
      </c>
      <c r="I3201" s="5">
        <v>720</v>
      </c>
    </row>
    <row r="3202" spans="1:11" ht="20.100000000000001" customHeight="1" x14ac:dyDescent="0.25">
      <c r="A3202" s="204"/>
      <c r="B3202" s="225"/>
      <c r="C3202" s="218" t="s">
        <v>39</v>
      </c>
      <c r="D3202" s="303" t="s">
        <v>30</v>
      </c>
      <c r="E3202" s="216"/>
      <c r="F3202" s="217"/>
      <c r="G3202" s="3" t="s">
        <v>46</v>
      </c>
      <c r="H3202" s="3" t="s">
        <v>484</v>
      </c>
      <c r="I3202" s="5">
        <v>1040</v>
      </c>
    </row>
    <row r="3203" spans="1:11" ht="20.100000000000001" customHeight="1" x14ac:dyDescent="0.25">
      <c r="A3203" s="204"/>
      <c r="B3203" s="225"/>
      <c r="C3203" s="213"/>
      <c r="D3203" s="303" t="s">
        <v>155</v>
      </c>
      <c r="E3203" s="216"/>
      <c r="F3203" s="217"/>
      <c r="G3203" s="3" t="s">
        <v>46</v>
      </c>
      <c r="H3203" s="3" t="s">
        <v>484</v>
      </c>
      <c r="I3203" s="5">
        <v>604</v>
      </c>
    </row>
    <row r="3204" spans="1:11" ht="20.100000000000001" customHeight="1" x14ac:dyDescent="0.25">
      <c r="A3204" s="204"/>
      <c r="B3204" s="225"/>
      <c r="C3204" s="214"/>
      <c r="D3204" s="303" t="s">
        <v>152</v>
      </c>
      <c r="E3204" s="216"/>
      <c r="F3204" s="217"/>
      <c r="G3204" s="3" t="s">
        <v>46</v>
      </c>
      <c r="H3204" s="3" t="s">
        <v>484</v>
      </c>
      <c r="I3204" s="5">
        <v>436</v>
      </c>
    </row>
    <row r="3205" spans="1:11" ht="20.100000000000001" customHeight="1" x14ac:dyDescent="0.25">
      <c r="A3205" s="205"/>
      <c r="B3205" s="219"/>
      <c r="C3205" s="97" t="s">
        <v>154</v>
      </c>
      <c r="D3205" s="303" t="s">
        <v>30</v>
      </c>
      <c r="E3205" s="216"/>
      <c r="F3205" s="217"/>
      <c r="G3205" s="3" t="s">
        <v>46</v>
      </c>
      <c r="H3205" s="3" t="s">
        <v>484</v>
      </c>
      <c r="I3205" s="5">
        <v>624</v>
      </c>
    </row>
    <row r="3206" spans="1:11" s="132" customFormat="1" ht="50.1" customHeight="1" x14ac:dyDescent="0.25">
      <c r="A3206" s="9"/>
      <c r="B3206" s="9"/>
      <c r="C3206" s="9"/>
      <c r="D3206" s="9"/>
      <c r="E3206" s="9"/>
      <c r="F3206" s="9"/>
      <c r="G3206" s="9"/>
      <c r="H3206" s="9"/>
      <c r="I3206" s="9"/>
      <c r="K3206"/>
    </row>
    <row r="3207" spans="1:11" ht="20.100000000000001" customHeight="1" x14ac:dyDescent="0.25">
      <c r="A3207" s="203" t="s">
        <v>148</v>
      </c>
      <c r="B3207" s="203" t="s">
        <v>153</v>
      </c>
      <c r="C3207" s="218" t="s">
        <v>154</v>
      </c>
      <c r="D3207" s="72" t="s">
        <v>155</v>
      </c>
      <c r="E3207" s="73"/>
      <c r="F3207" s="74"/>
      <c r="G3207" s="3" t="s">
        <v>46</v>
      </c>
      <c r="H3207" s="3" t="s">
        <v>484</v>
      </c>
      <c r="I3207" s="5">
        <v>382</v>
      </c>
    </row>
    <row r="3208" spans="1:11" ht="20.100000000000001" customHeight="1" x14ac:dyDescent="0.25">
      <c r="A3208" s="204"/>
      <c r="B3208" s="204"/>
      <c r="C3208" s="219"/>
      <c r="D3208" s="72" t="s">
        <v>152</v>
      </c>
      <c r="E3208" s="73"/>
      <c r="F3208" s="74"/>
      <c r="G3208" s="3" t="s">
        <v>46</v>
      </c>
      <c r="H3208" s="3" t="s">
        <v>484</v>
      </c>
      <c r="I3208" s="5">
        <v>242</v>
      </c>
    </row>
    <row r="3209" spans="1:11" ht="20.100000000000001" customHeight="1" x14ac:dyDescent="0.25">
      <c r="A3209" s="204"/>
      <c r="B3209" s="204"/>
      <c r="C3209" s="218" t="s">
        <v>224</v>
      </c>
      <c r="D3209" s="72" t="s">
        <v>30</v>
      </c>
      <c r="E3209" s="73"/>
      <c r="F3209" s="74"/>
      <c r="G3209" s="3" t="s">
        <v>46</v>
      </c>
      <c r="H3209" s="3" t="s">
        <v>484</v>
      </c>
      <c r="I3209" s="5">
        <v>3028</v>
      </c>
    </row>
    <row r="3210" spans="1:11" ht="20.100000000000001" customHeight="1" x14ac:dyDescent="0.25">
      <c r="A3210" s="204"/>
      <c r="B3210" s="204"/>
      <c r="C3210" s="213"/>
      <c r="D3210" s="72" t="s">
        <v>155</v>
      </c>
      <c r="E3210" s="73"/>
      <c r="F3210" s="74"/>
      <c r="G3210" s="3" t="s">
        <v>46</v>
      </c>
      <c r="H3210" s="3" t="s">
        <v>484</v>
      </c>
      <c r="I3210" s="5">
        <v>1494</v>
      </c>
    </row>
    <row r="3211" spans="1:11" ht="20.100000000000001" customHeight="1" x14ac:dyDescent="0.25">
      <c r="A3211" s="204"/>
      <c r="B3211" s="204"/>
      <c r="C3211" s="214"/>
      <c r="D3211" s="72" t="s">
        <v>152</v>
      </c>
      <c r="E3211" s="73"/>
      <c r="F3211" s="74"/>
      <c r="G3211" s="3" t="s">
        <v>46</v>
      </c>
      <c r="H3211" s="3" t="s">
        <v>484</v>
      </c>
      <c r="I3211" s="5">
        <v>1534</v>
      </c>
    </row>
    <row r="3212" spans="1:11" ht="20.100000000000001" customHeight="1" x14ac:dyDescent="0.25">
      <c r="A3212" s="204"/>
      <c r="B3212" s="204"/>
      <c r="C3212" s="218" t="s">
        <v>64</v>
      </c>
      <c r="D3212" s="72" t="s">
        <v>30</v>
      </c>
      <c r="E3212" s="73"/>
      <c r="F3212" s="74"/>
      <c r="G3212" s="3" t="s">
        <v>46</v>
      </c>
      <c r="H3212" s="3" t="s">
        <v>484</v>
      </c>
      <c r="I3212" s="5">
        <v>2073</v>
      </c>
    </row>
    <row r="3213" spans="1:11" ht="20.100000000000001" customHeight="1" x14ac:dyDescent="0.25">
      <c r="A3213" s="204"/>
      <c r="B3213" s="204"/>
      <c r="C3213" s="213"/>
      <c r="D3213" s="72" t="s">
        <v>155</v>
      </c>
      <c r="E3213" s="73"/>
      <c r="F3213" s="74"/>
      <c r="G3213" s="3" t="s">
        <v>46</v>
      </c>
      <c r="H3213" s="3" t="s">
        <v>484</v>
      </c>
      <c r="I3213" s="5">
        <v>923</v>
      </c>
    </row>
    <row r="3214" spans="1:11" ht="20.100000000000001" customHeight="1" x14ac:dyDescent="0.25">
      <c r="A3214" s="204"/>
      <c r="B3214" s="204"/>
      <c r="C3214" s="214"/>
      <c r="D3214" s="72" t="s">
        <v>152</v>
      </c>
      <c r="E3214" s="73"/>
      <c r="F3214" s="74"/>
      <c r="G3214" s="3" t="s">
        <v>46</v>
      </c>
      <c r="H3214" s="3" t="s">
        <v>484</v>
      </c>
      <c r="I3214" s="5">
        <v>1150</v>
      </c>
    </row>
    <row r="3215" spans="1:11" ht="20.100000000000001" customHeight="1" x14ac:dyDescent="0.25">
      <c r="A3215" s="204"/>
      <c r="B3215" s="204"/>
      <c r="C3215" s="218" t="s">
        <v>147</v>
      </c>
      <c r="D3215" s="72" t="s">
        <v>30</v>
      </c>
      <c r="E3215" s="73"/>
      <c r="F3215" s="74"/>
      <c r="G3215" s="3" t="s">
        <v>46</v>
      </c>
      <c r="H3215" s="3" t="s">
        <v>484</v>
      </c>
      <c r="I3215" s="5">
        <v>4268</v>
      </c>
    </row>
    <row r="3216" spans="1:11" ht="20.100000000000001" customHeight="1" x14ac:dyDescent="0.25">
      <c r="A3216" s="204"/>
      <c r="B3216" s="204"/>
      <c r="C3216" s="213"/>
      <c r="D3216" s="72" t="s">
        <v>155</v>
      </c>
      <c r="E3216" s="73"/>
      <c r="F3216" s="74"/>
      <c r="G3216" s="3" t="s">
        <v>46</v>
      </c>
      <c r="H3216" s="3" t="s">
        <v>484</v>
      </c>
      <c r="I3216" s="5">
        <v>258</v>
      </c>
    </row>
    <row r="3217" spans="1:9" ht="20.100000000000001" customHeight="1" x14ac:dyDescent="0.25">
      <c r="A3217" s="205"/>
      <c r="B3217" s="205"/>
      <c r="C3217" s="214"/>
      <c r="D3217" s="72" t="s">
        <v>152</v>
      </c>
      <c r="E3217" s="73"/>
      <c r="F3217" s="74"/>
      <c r="G3217" s="3" t="s">
        <v>46</v>
      </c>
      <c r="H3217" s="3" t="s">
        <v>484</v>
      </c>
      <c r="I3217" s="5">
        <v>4010</v>
      </c>
    </row>
    <row r="3218" spans="1:9" ht="20.100000000000001" customHeight="1" x14ac:dyDescent="0.25">
      <c r="A3218" s="338" t="s">
        <v>156</v>
      </c>
      <c r="B3218" s="397" t="s">
        <v>30</v>
      </c>
      <c r="C3218" s="351" t="s">
        <v>157</v>
      </c>
      <c r="D3218" s="260"/>
      <c r="E3218" s="260"/>
      <c r="F3218" s="260"/>
      <c r="G3218" s="3" t="s">
        <v>158</v>
      </c>
      <c r="H3218" s="3" t="s">
        <v>485</v>
      </c>
      <c r="I3218" s="5">
        <v>302167</v>
      </c>
    </row>
    <row r="3219" spans="1:9" ht="20.100000000000001" customHeight="1" x14ac:dyDescent="0.25">
      <c r="A3219" s="339"/>
      <c r="B3219" s="398"/>
      <c r="C3219" s="351" t="s">
        <v>165</v>
      </c>
      <c r="D3219" s="260"/>
      <c r="E3219" s="260"/>
      <c r="F3219" s="260"/>
      <c r="G3219" s="3" t="s">
        <v>158</v>
      </c>
      <c r="H3219" s="3" t="s">
        <v>485</v>
      </c>
      <c r="I3219" s="5">
        <v>326424</v>
      </c>
    </row>
    <row r="3220" spans="1:9" ht="20.100000000000001" customHeight="1" x14ac:dyDescent="0.25">
      <c r="A3220" s="339"/>
      <c r="B3220" s="398"/>
      <c r="C3220" s="351" t="s">
        <v>170</v>
      </c>
      <c r="D3220" s="260"/>
      <c r="E3220" s="260"/>
      <c r="F3220" s="260"/>
      <c r="G3220" s="3" t="s">
        <v>158</v>
      </c>
      <c r="H3220" s="3" t="s">
        <v>485</v>
      </c>
      <c r="I3220" s="5">
        <v>1007296</v>
      </c>
    </row>
    <row r="3221" spans="1:9" ht="20.100000000000001" customHeight="1" x14ac:dyDescent="0.25">
      <c r="A3221" s="339"/>
      <c r="B3221" s="398"/>
      <c r="C3221" s="351" t="s">
        <v>160</v>
      </c>
      <c r="D3221" s="260"/>
      <c r="E3221" s="260"/>
      <c r="F3221" s="260"/>
      <c r="G3221" s="3" t="s">
        <v>158</v>
      </c>
      <c r="H3221" s="3" t="s">
        <v>485</v>
      </c>
      <c r="I3221" s="5">
        <v>233138</v>
      </c>
    </row>
    <row r="3222" spans="1:9" ht="20.100000000000001" customHeight="1" x14ac:dyDescent="0.25">
      <c r="A3222" s="339"/>
      <c r="B3222" s="398"/>
      <c r="C3222" s="351" t="s">
        <v>166</v>
      </c>
      <c r="D3222" s="258" t="s">
        <v>167</v>
      </c>
      <c r="E3222" s="399"/>
      <c r="F3222" s="399"/>
      <c r="G3222" s="3" t="s">
        <v>158</v>
      </c>
      <c r="H3222" s="3" t="s">
        <v>485</v>
      </c>
      <c r="I3222" s="5">
        <v>4742</v>
      </c>
    </row>
    <row r="3223" spans="1:9" ht="20.100000000000001" customHeight="1" x14ac:dyDescent="0.25">
      <c r="A3223" s="339"/>
      <c r="B3223" s="398"/>
      <c r="C3223" s="260"/>
      <c r="D3223" s="258" t="s">
        <v>211</v>
      </c>
      <c r="E3223" s="399"/>
      <c r="F3223" s="399"/>
      <c r="G3223" s="3" t="s">
        <v>158</v>
      </c>
      <c r="H3223" s="3" t="s">
        <v>485</v>
      </c>
      <c r="I3223" s="5">
        <v>13143</v>
      </c>
    </row>
    <row r="3224" spans="1:9" ht="20.100000000000001" customHeight="1" x14ac:dyDescent="0.25">
      <c r="A3224" s="339"/>
      <c r="B3224" s="398"/>
      <c r="C3224" s="351" t="s">
        <v>162</v>
      </c>
      <c r="D3224" s="260"/>
      <c r="E3224" s="260"/>
      <c r="F3224" s="260"/>
      <c r="G3224" s="3" t="s">
        <v>158</v>
      </c>
      <c r="H3224" s="3" t="s">
        <v>485</v>
      </c>
      <c r="I3224" s="5">
        <v>24</v>
      </c>
    </row>
    <row r="3225" spans="1:9" ht="20.100000000000001" customHeight="1" x14ac:dyDescent="0.25">
      <c r="A3225" s="339"/>
      <c r="B3225" s="398"/>
      <c r="C3225" s="351" t="s">
        <v>169</v>
      </c>
      <c r="D3225" s="260"/>
      <c r="E3225" s="260"/>
      <c r="F3225" s="260"/>
      <c r="G3225" s="3" t="s">
        <v>158</v>
      </c>
      <c r="H3225" s="3" t="s">
        <v>485</v>
      </c>
      <c r="I3225" s="5">
        <v>15595</v>
      </c>
    </row>
    <row r="3226" spans="1:9" ht="20.100000000000001" customHeight="1" x14ac:dyDescent="0.25">
      <c r="A3226" s="339"/>
      <c r="B3226" s="397" t="s">
        <v>33</v>
      </c>
      <c r="C3226" s="351" t="s">
        <v>157</v>
      </c>
      <c r="D3226" s="260"/>
      <c r="E3226" s="260"/>
      <c r="F3226" s="260"/>
      <c r="G3226" s="3" t="s">
        <v>158</v>
      </c>
      <c r="H3226" s="3" t="s">
        <v>485</v>
      </c>
      <c r="I3226" s="27">
        <v>3057</v>
      </c>
    </row>
    <row r="3227" spans="1:9" ht="20.100000000000001" customHeight="1" x14ac:dyDescent="0.25">
      <c r="A3227" s="339"/>
      <c r="B3227" s="398"/>
      <c r="C3227" s="351" t="s">
        <v>165</v>
      </c>
      <c r="D3227" s="260"/>
      <c r="E3227" s="260"/>
      <c r="F3227" s="260"/>
      <c r="G3227" s="3" t="s">
        <v>158</v>
      </c>
      <c r="H3227" s="3" t="s">
        <v>485</v>
      </c>
      <c r="I3227" s="27">
        <v>3125</v>
      </c>
    </row>
    <row r="3228" spans="1:9" ht="20.100000000000001" customHeight="1" x14ac:dyDescent="0.25">
      <c r="A3228" s="339"/>
      <c r="B3228" s="398"/>
      <c r="C3228" s="351" t="s">
        <v>170</v>
      </c>
      <c r="D3228" s="260"/>
      <c r="E3228" s="260"/>
      <c r="F3228" s="260"/>
      <c r="G3228" s="3" t="s">
        <v>158</v>
      </c>
      <c r="H3228" s="3" t="s">
        <v>485</v>
      </c>
      <c r="I3228" s="27">
        <v>35457</v>
      </c>
    </row>
    <row r="3229" spans="1:9" ht="20.100000000000001" customHeight="1" x14ac:dyDescent="0.25">
      <c r="A3229" s="339"/>
      <c r="B3229" s="398"/>
      <c r="C3229" s="351" t="s">
        <v>160</v>
      </c>
      <c r="D3229" s="260"/>
      <c r="E3229" s="260"/>
      <c r="F3229" s="260"/>
      <c r="G3229" s="3" t="s">
        <v>158</v>
      </c>
      <c r="H3229" s="3" t="s">
        <v>485</v>
      </c>
      <c r="I3229" s="27">
        <v>2158</v>
      </c>
    </row>
    <row r="3230" spans="1:9" ht="20.100000000000001" customHeight="1" x14ac:dyDescent="0.25">
      <c r="A3230" s="339"/>
      <c r="B3230" s="398"/>
      <c r="C3230" s="351" t="s">
        <v>166</v>
      </c>
      <c r="D3230" s="258" t="s">
        <v>167</v>
      </c>
      <c r="E3230" s="399"/>
      <c r="F3230" s="399"/>
      <c r="G3230" s="3" t="s">
        <v>158</v>
      </c>
      <c r="H3230" s="3" t="s">
        <v>485</v>
      </c>
      <c r="I3230" s="25">
        <v>14</v>
      </c>
    </row>
    <row r="3231" spans="1:9" ht="20.100000000000001" customHeight="1" x14ac:dyDescent="0.25">
      <c r="A3231" s="339"/>
      <c r="B3231" s="398"/>
      <c r="C3231" s="260"/>
      <c r="D3231" s="258" t="s">
        <v>211</v>
      </c>
      <c r="E3231" s="399"/>
      <c r="F3231" s="399"/>
      <c r="G3231" s="3" t="s">
        <v>158</v>
      </c>
      <c r="H3231" s="3" t="s">
        <v>485</v>
      </c>
      <c r="I3231" s="25">
        <v>115</v>
      </c>
    </row>
    <row r="3232" spans="1:9" ht="20.100000000000001" customHeight="1" x14ac:dyDescent="0.25">
      <c r="A3232" s="339"/>
      <c r="B3232" s="398"/>
      <c r="C3232" s="351" t="s">
        <v>162</v>
      </c>
      <c r="D3232" s="260"/>
      <c r="E3232" s="260"/>
      <c r="F3232" s="260"/>
      <c r="G3232" s="3" t="s">
        <v>158</v>
      </c>
      <c r="H3232" s="3" t="s">
        <v>485</v>
      </c>
      <c r="I3232" s="170">
        <v>1</v>
      </c>
    </row>
    <row r="3233" spans="1:11" ht="20.100000000000001" customHeight="1" x14ac:dyDescent="0.25">
      <c r="A3233" s="339"/>
      <c r="B3233" s="398"/>
      <c r="C3233" s="351" t="s">
        <v>169</v>
      </c>
      <c r="D3233" s="260"/>
      <c r="E3233" s="260"/>
      <c r="F3233" s="260"/>
      <c r="G3233" s="3" t="s">
        <v>158</v>
      </c>
      <c r="H3233" s="3" t="s">
        <v>485</v>
      </c>
      <c r="I3233" s="25">
        <v>152</v>
      </c>
    </row>
    <row r="3234" spans="1:11" ht="20.100000000000001" customHeight="1" x14ac:dyDescent="0.25">
      <c r="A3234" s="339"/>
      <c r="B3234" s="206" t="s">
        <v>205</v>
      </c>
      <c r="C3234" s="351" t="s">
        <v>157</v>
      </c>
      <c r="D3234" s="260"/>
      <c r="E3234" s="260"/>
      <c r="F3234" s="260"/>
      <c r="G3234" s="3" t="s">
        <v>158</v>
      </c>
      <c r="H3234" s="3" t="s">
        <v>485</v>
      </c>
      <c r="I3234" s="27">
        <v>8308</v>
      </c>
    </row>
    <row r="3235" spans="1:11" ht="20.100000000000001" customHeight="1" x14ac:dyDescent="0.25">
      <c r="A3235" s="339"/>
      <c r="B3235" s="207"/>
      <c r="C3235" s="351" t="s">
        <v>165</v>
      </c>
      <c r="D3235" s="260"/>
      <c r="E3235" s="260"/>
      <c r="F3235" s="260"/>
      <c r="G3235" s="3" t="s">
        <v>158</v>
      </c>
      <c r="H3235" s="3" t="s">
        <v>485</v>
      </c>
      <c r="I3235" s="27">
        <v>8985</v>
      </c>
    </row>
    <row r="3236" spans="1:11" ht="20.100000000000001" customHeight="1" x14ac:dyDescent="0.25">
      <c r="A3236" s="339"/>
      <c r="B3236" s="207"/>
      <c r="C3236" s="351" t="s">
        <v>170</v>
      </c>
      <c r="D3236" s="260"/>
      <c r="E3236" s="260"/>
      <c r="F3236" s="260"/>
      <c r="G3236" s="3" t="s">
        <v>158</v>
      </c>
      <c r="H3236" s="3" t="s">
        <v>485</v>
      </c>
      <c r="I3236" s="27">
        <v>52785</v>
      </c>
    </row>
    <row r="3237" spans="1:11" ht="20.100000000000001" customHeight="1" x14ac:dyDescent="0.25">
      <c r="A3237" s="339"/>
      <c r="B3237" s="207"/>
      <c r="C3237" s="351" t="s">
        <v>160</v>
      </c>
      <c r="D3237" s="260"/>
      <c r="E3237" s="260"/>
      <c r="F3237" s="260"/>
      <c r="G3237" s="3" t="s">
        <v>158</v>
      </c>
      <c r="H3237" s="3" t="s">
        <v>485</v>
      </c>
      <c r="I3237" s="27">
        <v>6857</v>
      </c>
    </row>
    <row r="3238" spans="1:11" ht="20.100000000000001" customHeight="1" x14ac:dyDescent="0.25">
      <c r="A3238" s="339"/>
      <c r="B3238" s="207"/>
      <c r="C3238" s="218" t="s">
        <v>166</v>
      </c>
      <c r="D3238" s="258" t="s">
        <v>167</v>
      </c>
      <c r="E3238" s="399"/>
      <c r="F3238" s="399"/>
      <c r="G3238" s="3" t="s">
        <v>158</v>
      </c>
      <c r="H3238" s="3" t="s">
        <v>485</v>
      </c>
      <c r="I3238" s="25">
        <v>87</v>
      </c>
    </row>
    <row r="3239" spans="1:11" ht="20.100000000000001" customHeight="1" x14ac:dyDescent="0.25">
      <c r="A3239" s="339"/>
      <c r="B3239" s="207"/>
      <c r="C3239" s="219"/>
      <c r="D3239" s="258" t="s">
        <v>211</v>
      </c>
      <c r="E3239" s="399"/>
      <c r="F3239" s="399"/>
      <c r="G3239" s="3" t="s">
        <v>158</v>
      </c>
      <c r="H3239" s="3" t="s">
        <v>485</v>
      </c>
      <c r="I3239" s="25">
        <v>330</v>
      </c>
    </row>
    <row r="3240" spans="1:11" ht="20.100000000000001" customHeight="1" x14ac:dyDescent="0.25">
      <c r="A3240" s="339"/>
      <c r="B3240" s="207"/>
      <c r="C3240" s="351" t="s">
        <v>162</v>
      </c>
      <c r="D3240" s="260"/>
      <c r="E3240" s="260"/>
      <c r="F3240" s="260"/>
      <c r="G3240" s="3" t="s">
        <v>158</v>
      </c>
      <c r="H3240" s="3" t="s">
        <v>485</v>
      </c>
      <c r="I3240" s="170">
        <v>1</v>
      </c>
    </row>
    <row r="3241" spans="1:11" ht="20.100000000000001" customHeight="1" x14ac:dyDescent="0.25">
      <c r="A3241" s="340"/>
      <c r="B3241" s="208"/>
      <c r="C3241" s="351" t="s">
        <v>169</v>
      </c>
      <c r="D3241" s="260"/>
      <c r="E3241" s="260"/>
      <c r="F3241" s="260"/>
      <c r="G3241" s="3" t="s">
        <v>158</v>
      </c>
      <c r="H3241" s="3" t="s">
        <v>485</v>
      </c>
      <c r="I3241" s="25">
        <v>388</v>
      </c>
    </row>
    <row r="3242" spans="1:11" s="132" customFormat="1" ht="50.1" customHeight="1" x14ac:dyDescent="0.25">
      <c r="A3242" s="9"/>
      <c r="B3242" s="9"/>
      <c r="C3242" s="9"/>
      <c r="D3242" s="9"/>
      <c r="E3242" s="9"/>
      <c r="F3242" s="9"/>
      <c r="G3242" s="9"/>
      <c r="H3242" s="9"/>
      <c r="I3242" s="9"/>
      <c r="K3242"/>
    </row>
    <row r="3243" spans="1:11" ht="20.100000000000001" customHeight="1" x14ac:dyDescent="0.25">
      <c r="A3243" s="338" t="s">
        <v>156</v>
      </c>
      <c r="B3243" s="397" t="s">
        <v>150</v>
      </c>
      <c r="C3243" s="351" t="s">
        <v>157</v>
      </c>
      <c r="D3243" s="260"/>
      <c r="E3243" s="260"/>
      <c r="F3243" s="260"/>
      <c r="G3243" s="3" t="s">
        <v>158</v>
      </c>
      <c r="H3243" s="3" t="s">
        <v>485</v>
      </c>
      <c r="I3243" s="5">
        <v>14829</v>
      </c>
    </row>
    <row r="3244" spans="1:11" ht="20.100000000000001" customHeight="1" x14ac:dyDescent="0.25">
      <c r="A3244" s="339"/>
      <c r="B3244" s="398"/>
      <c r="C3244" s="351" t="s">
        <v>165</v>
      </c>
      <c r="D3244" s="260"/>
      <c r="E3244" s="260"/>
      <c r="F3244" s="260"/>
      <c r="G3244" s="3" t="s">
        <v>158</v>
      </c>
      <c r="H3244" s="3" t="s">
        <v>485</v>
      </c>
      <c r="I3244" s="5">
        <v>16048</v>
      </c>
    </row>
    <row r="3245" spans="1:11" ht="20.100000000000001" customHeight="1" x14ac:dyDescent="0.25">
      <c r="A3245" s="339"/>
      <c r="B3245" s="398"/>
      <c r="C3245" s="351" t="s">
        <v>170</v>
      </c>
      <c r="D3245" s="260"/>
      <c r="E3245" s="260"/>
      <c r="F3245" s="260"/>
      <c r="G3245" s="3" t="s">
        <v>158</v>
      </c>
      <c r="H3245" s="3" t="s">
        <v>485</v>
      </c>
      <c r="I3245" s="5">
        <v>43272</v>
      </c>
    </row>
    <row r="3246" spans="1:11" ht="20.100000000000001" customHeight="1" x14ac:dyDescent="0.25">
      <c r="A3246" s="339"/>
      <c r="B3246" s="398"/>
      <c r="C3246" s="351" t="s">
        <v>160</v>
      </c>
      <c r="D3246" s="260"/>
      <c r="E3246" s="260"/>
      <c r="F3246" s="260"/>
      <c r="G3246" s="3" t="s">
        <v>158</v>
      </c>
      <c r="H3246" s="3" t="s">
        <v>485</v>
      </c>
      <c r="I3246" s="5">
        <v>9932</v>
      </c>
    </row>
    <row r="3247" spans="1:11" ht="20.100000000000001" customHeight="1" x14ac:dyDescent="0.25">
      <c r="A3247" s="339"/>
      <c r="B3247" s="398"/>
      <c r="C3247" s="351" t="s">
        <v>166</v>
      </c>
      <c r="D3247" s="258" t="s">
        <v>167</v>
      </c>
      <c r="E3247" s="399"/>
      <c r="F3247" s="399"/>
      <c r="G3247" s="3" t="s">
        <v>158</v>
      </c>
      <c r="H3247" s="3" t="s">
        <v>485</v>
      </c>
      <c r="I3247" s="5">
        <v>55</v>
      </c>
    </row>
    <row r="3248" spans="1:11" ht="20.100000000000001" customHeight="1" x14ac:dyDescent="0.25">
      <c r="A3248" s="339"/>
      <c r="B3248" s="398"/>
      <c r="C3248" s="260"/>
      <c r="D3248" s="258" t="s">
        <v>211</v>
      </c>
      <c r="E3248" s="399"/>
      <c r="F3248" s="399"/>
      <c r="G3248" s="3" t="s">
        <v>158</v>
      </c>
      <c r="H3248" s="3" t="s">
        <v>485</v>
      </c>
      <c r="I3248" s="5">
        <v>374</v>
      </c>
    </row>
    <row r="3249" spans="1:9" ht="20.100000000000001" customHeight="1" x14ac:dyDescent="0.25">
      <c r="A3249" s="339"/>
      <c r="B3249" s="398"/>
      <c r="C3249" s="351" t="s">
        <v>162</v>
      </c>
      <c r="D3249" s="260"/>
      <c r="E3249" s="260"/>
      <c r="F3249" s="260"/>
      <c r="G3249" s="3" t="s">
        <v>158</v>
      </c>
      <c r="H3249" s="3" t="s">
        <v>485</v>
      </c>
      <c r="I3249" s="5">
        <v>0</v>
      </c>
    </row>
    <row r="3250" spans="1:9" ht="20.100000000000001" customHeight="1" x14ac:dyDescent="0.25">
      <c r="A3250" s="339"/>
      <c r="B3250" s="398"/>
      <c r="C3250" s="351" t="s">
        <v>169</v>
      </c>
      <c r="D3250" s="260"/>
      <c r="E3250" s="260"/>
      <c r="F3250" s="260"/>
      <c r="G3250" s="3" t="s">
        <v>158</v>
      </c>
      <c r="H3250" s="3" t="s">
        <v>485</v>
      </c>
      <c r="I3250" s="5">
        <v>716</v>
      </c>
    </row>
    <row r="3251" spans="1:9" ht="20.100000000000001" customHeight="1" x14ac:dyDescent="0.25">
      <c r="A3251" s="339"/>
      <c r="B3251" s="397" t="s">
        <v>47</v>
      </c>
      <c r="C3251" s="351" t="s">
        <v>157</v>
      </c>
      <c r="D3251" s="260"/>
      <c r="E3251" s="260"/>
      <c r="F3251" s="260"/>
      <c r="G3251" s="3" t="s">
        <v>158</v>
      </c>
      <c r="H3251" s="3" t="s">
        <v>485</v>
      </c>
      <c r="I3251" s="5">
        <v>12972</v>
      </c>
    </row>
    <row r="3252" spans="1:9" ht="20.100000000000001" customHeight="1" x14ac:dyDescent="0.25">
      <c r="A3252" s="339"/>
      <c r="B3252" s="398"/>
      <c r="C3252" s="351" t="s">
        <v>165</v>
      </c>
      <c r="D3252" s="260"/>
      <c r="E3252" s="260"/>
      <c r="F3252" s="260"/>
      <c r="G3252" s="3" t="s">
        <v>158</v>
      </c>
      <c r="H3252" s="3" t="s">
        <v>485</v>
      </c>
      <c r="I3252" s="5">
        <v>14305</v>
      </c>
    </row>
    <row r="3253" spans="1:9" ht="20.100000000000001" customHeight="1" x14ac:dyDescent="0.25">
      <c r="A3253" s="339"/>
      <c r="B3253" s="398"/>
      <c r="C3253" s="351" t="s">
        <v>170</v>
      </c>
      <c r="D3253" s="260"/>
      <c r="E3253" s="260"/>
      <c r="F3253" s="260"/>
      <c r="G3253" s="3" t="s">
        <v>158</v>
      </c>
      <c r="H3253" s="3" t="s">
        <v>485</v>
      </c>
      <c r="I3253" s="5">
        <v>83203</v>
      </c>
    </row>
    <row r="3254" spans="1:9" ht="20.100000000000001" customHeight="1" x14ac:dyDescent="0.25">
      <c r="A3254" s="339"/>
      <c r="B3254" s="398"/>
      <c r="C3254" s="351" t="s">
        <v>160</v>
      </c>
      <c r="D3254" s="260"/>
      <c r="E3254" s="260"/>
      <c r="F3254" s="260"/>
      <c r="G3254" s="3" t="s">
        <v>158</v>
      </c>
      <c r="H3254" s="3" t="s">
        <v>485</v>
      </c>
      <c r="I3254" s="5">
        <v>11653</v>
      </c>
    </row>
    <row r="3255" spans="1:9" ht="20.100000000000001" customHeight="1" x14ac:dyDescent="0.25">
      <c r="A3255" s="339"/>
      <c r="B3255" s="398"/>
      <c r="C3255" s="351" t="s">
        <v>166</v>
      </c>
      <c r="D3255" s="258" t="s">
        <v>167</v>
      </c>
      <c r="E3255" s="399"/>
      <c r="F3255" s="399"/>
      <c r="G3255" s="3" t="s">
        <v>158</v>
      </c>
      <c r="H3255" s="3" t="s">
        <v>485</v>
      </c>
      <c r="I3255" s="5">
        <v>114</v>
      </c>
    </row>
    <row r="3256" spans="1:9" ht="20.100000000000001" customHeight="1" x14ac:dyDescent="0.25">
      <c r="A3256" s="339"/>
      <c r="B3256" s="398"/>
      <c r="C3256" s="260"/>
      <c r="D3256" s="258" t="s">
        <v>211</v>
      </c>
      <c r="E3256" s="399"/>
      <c r="F3256" s="399"/>
      <c r="G3256" s="3" t="s">
        <v>158</v>
      </c>
      <c r="H3256" s="3" t="s">
        <v>485</v>
      </c>
      <c r="I3256" s="5">
        <v>315</v>
      </c>
    </row>
    <row r="3257" spans="1:9" ht="20.100000000000001" customHeight="1" x14ac:dyDescent="0.25">
      <c r="A3257" s="339"/>
      <c r="B3257" s="398"/>
      <c r="C3257" s="351" t="s">
        <v>162</v>
      </c>
      <c r="D3257" s="260"/>
      <c r="E3257" s="260"/>
      <c r="F3257" s="260"/>
      <c r="G3257" s="3" t="s">
        <v>158</v>
      </c>
      <c r="H3257" s="3" t="s">
        <v>485</v>
      </c>
      <c r="I3257" s="5">
        <v>2</v>
      </c>
    </row>
    <row r="3258" spans="1:9" ht="20.100000000000001" customHeight="1" x14ac:dyDescent="0.25">
      <c r="A3258" s="339"/>
      <c r="B3258" s="398"/>
      <c r="C3258" s="351" t="s">
        <v>169</v>
      </c>
      <c r="D3258" s="260"/>
      <c r="E3258" s="260"/>
      <c r="F3258" s="260"/>
      <c r="G3258" s="3" t="s">
        <v>158</v>
      </c>
      <c r="H3258" s="3" t="s">
        <v>485</v>
      </c>
      <c r="I3258" s="5">
        <v>539</v>
      </c>
    </row>
    <row r="3259" spans="1:9" ht="20.100000000000001" customHeight="1" x14ac:dyDescent="0.25">
      <c r="A3259" s="339"/>
      <c r="B3259" s="397" t="s">
        <v>249</v>
      </c>
      <c r="C3259" s="351" t="s">
        <v>157</v>
      </c>
      <c r="D3259" s="260"/>
      <c r="E3259" s="260"/>
      <c r="F3259" s="260"/>
      <c r="G3259" s="3" t="s">
        <v>158</v>
      </c>
      <c r="H3259" s="3" t="s">
        <v>485</v>
      </c>
      <c r="I3259" s="5">
        <v>18633</v>
      </c>
    </row>
    <row r="3260" spans="1:9" ht="20.100000000000001" customHeight="1" x14ac:dyDescent="0.25">
      <c r="A3260" s="339"/>
      <c r="B3260" s="398"/>
      <c r="C3260" s="351" t="s">
        <v>165</v>
      </c>
      <c r="D3260" s="260"/>
      <c r="E3260" s="260"/>
      <c r="F3260" s="260"/>
      <c r="G3260" s="3" t="s">
        <v>158</v>
      </c>
      <c r="H3260" s="3" t="s">
        <v>485</v>
      </c>
      <c r="I3260" s="5">
        <v>18743</v>
      </c>
    </row>
    <row r="3261" spans="1:9" ht="20.100000000000001" customHeight="1" x14ac:dyDescent="0.25">
      <c r="A3261" s="339"/>
      <c r="B3261" s="398"/>
      <c r="C3261" s="351" t="s">
        <v>170</v>
      </c>
      <c r="D3261" s="260"/>
      <c r="E3261" s="260"/>
      <c r="F3261" s="260"/>
      <c r="G3261" s="3" t="s">
        <v>158</v>
      </c>
      <c r="H3261" s="3" t="s">
        <v>485</v>
      </c>
      <c r="I3261" s="5">
        <v>93235</v>
      </c>
    </row>
    <row r="3262" spans="1:9" ht="20.100000000000001" customHeight="1" x14ac:dyDescent="0.25">
      <c r="A3262" s="339"/>
      <c r="B3262" s="398"/>
      <c r="C3262" s="351" t="s">
        <v>160</v>
      </c>
      <c r="D3262" s="260"/>
      <c r="E3262" s="260"/>
      <c r="F3262" s="260"/>
      <c r="G3262" s="3" t="s">
        <v>158</v>
      </c>
      <c r="H3262" s="3" t="s">
        <v>485</v>
      </c>
      <c r="I3262" s="5">
        <v>14631</v>
      </c>
    </row>
    <row r="3263" spans="1:9" ht="20.100000000000001" customHeight="1" x14ac:dyDescent="0.25">
      <c r="A3263" s="339"/>
      <c r="B3263" s="398"/>
      <c r="C3263" s="351" t="s">
        <v>166</v>
      </c>
      <c r="D3263" s="258" t="s">
        <v>167</v>
      </c>
      <c r="E3263" s="399"/>
      <c r="F3263" s="399"/>
      <c r="G3263" s="3" t="s">
        <v>158</v>
      </c>
      <c r="H3263" s="3" t="s">
        <v>485</v>
      </c>
      <c r="I3263" s="5">
        <v>108</v>
      </c>
    </row>
    <row r="3264" spans="1:9" ht="20.100000000000001" customHeight="1" x14ac:dyDescent="0.25">
      <c r="A3264" s="339"/>
      <c r="B3264" s="398"/>
      <c r="C3264" s="260"/>
      <c r="D3264" s="258" t="s">
        <v>211</v>
      </c>
      <c r="E3264" s="399"/>
      <c r="F3264" s="399"/>
      <c r="G3264" s="3" t="s">
        <v>158</v>
      </c>
      <c r="H3264" s="3" t="s">
        <v>485</v>
      </c>
      <c r="I3264" s="5">
        <v>589</v>
      </c>
    </row>
    <row r="3265" spans="1:11" ht="20.100000000000001" customHeight="1" x14ac:dyDescent="0.25">
      <c r="A3265" s="339"/>
      <c r="B3265" s="398"/>
      <c r="C3265" s="351" t="s">
        <v>162</v>
      </c>
      <c r="D3265" s="260"/>
      <c r="E3265" s="260"/>
      <c r="F3265" s="260"/>
      <c r="G3265" s="3" t="s">
        <v>158</v>
      </c>
      <c r="H3265" s="3" t="s">
        <v>485</v>
      </c>
      <c r="I3265" s="5">
        <v>1</v>
      </c>
    </row>
    <row r="3266" spans="1:11" ht="20.100000000000001" customHeight="1" x14ac:dyDescent="0.25">
      <c r="A3266" s="339"/>
      <c r="B3266" s="398"/>
      <c r="C3266" s="351" t="s">
        <v>169</v>
      </c>
      <c r="D3266" s="260"/>
      <c r="E3266" s="260"/>
      <c r="F3266" s="260"/>
      <c r="G3266" s="3" t="s">
        <v>158</v>
      </c>
      <c r="H3266" s="3" t="s">
        <v>485</v>
      </c>
      <c r="I3266" s="5">
        <v>1080</v>
      </c>
    </row>
    <row r="3267" spans="1:11" ht="20.100000000000001" customHeight="1" x14ac:dyDescent="0.25">
      <c r="A3267" s="339"/>
      <c r="B3267" s="206" t="s">
        <v>217</v>
      </c>
      <c r="C3267" s="351" t="s">
        <v>157</v>
      </c>
      <c r="D3267" s="260"/>
      <c r="E3267" s="260"/>
      <c r="F3267" s="260"/>
      <c r="G3267" s="3" t="s">
        <v>158</v>
      </c>
      <c r="H3267" s="3" t="s">
        <v>485</v>
      </c>
      <c r="I3267" s="5">
        <v>30801</v>
      </c>
    </row>
    <row r="3268" spans="1:11" ht="20.100000000000001" customHeight="1" x14ac:dyDescent="0.25">
      <c r="A3268" s="339"/>
      <c r="B3268" s="207"/>
      <c r="C3268" s="351" t="s">
        <v>165</v>
      </c>
      <c r="D3268" s="260"/>
      <c r="E3268" s="260"/>
      <c r="F3268" s="260"/>
      <c r="G3268" s="3" t="s">
        <v>158</v>
      </c>
      <c r="H3268" s="3" t="s">
        <v>485</v>
      </c>
      <c r="I3268" s="5">
        <v>30781</v>
      </c>
    </row>
    <row r="3269" spans="1:11" ht="20.100000000000001" customHeight="1" x14ac:dyDescent="0.25">
      <c r="A3269" s="339"/>
      <c r="B3269" s="207"/>
      <c r="C3269" s="351" t="s">
        <v>170</v>
      </c>
      <c r="D3269" s="260"/>
      <c r="E3269" s="260"/>
      <c r="F3269" s="260"/>
      <c r="G3269" s="3" t="s">
        <v>158</v>
      </c>
      <c r="H3269" s="3" t="s">
        <v>485</v>
      </c>
      <c r="I3269" s="5">
        <v>66198</v>
      </c>
    </row>
    <row r="3270" spans="1:11" ht="20.100000000000001" customHeight="1" x14ac:dyDescent="0.25">
      <c r="A3270" s="339"/>
      <c r="B3270" s="207"/>
      <c r="C3270" s="351" t="s">
        <v>160</v>
      </c>
      <c r="D3270" s="260"/>
      <c r="E3270" s="260"/>
      <c r="F3270" s="260"/>
      <c r="G3270" s="3" t="s">
        <v>158</v>
      </c>
      <c r="H3270" s="3" t="s">
        <v>485</v>
      </c>
      <c r="I3270" s="5">
        <v>20771</v>
      </c>
    </row>
    <row r="3271" spans="1:11" ht="20.100000000000001" customHeight="1" x14ac:dyDescent="0.25">
      <c r="A3271" s="339"/>
      <c r="B3271" s="207"/>
      <c r="C3271" s="218" t="s">
        <v>166</v>
      </c>
      <c r="D3271" s="258" t="s">
        <v>167</v>
      </c>
      <c r="E3271" s="399"/>
      <c r="F3271" s="399"/>
      <c r="G3271" s="3" t="s">
        <v>158</v>
      </c>
      <c r="H3271" s="3" t="s">
        <v>485</v>
      </c>
      <c r="I3271" s="5">
        <v>255</v>
      </c>
    </row>
    <row r="3272" spans="1:11" ht="20.100000000000001" customHeight="1" x14ac:dyDescent="0.25">
      <c r="A3272" s="339"/>
      <c r="B3272" s="207"/>
      <c r="C3272" s="219"/>
      <c r="D3272" s="258" t="s">
        <v>362</v>
      </c>
      <c r="E3272" s="399"/>
      <c r="F3272" s="399"/>
      <c r="G3272" s="3" t="s">
        <v>158</v>
      </c>
      <c r="H3272" s="3" t="s">
        <v>485</v>
      </c>
      <c r="I3272" s="5">
        <v>692</v>
      </c>
    </row>
    <row r="3273" spans="1:11" ht="20.100000000000001" customHeight="1" x14ac:dyDescent="0.25">
      <c r="A3273" s="339"/>
      <c r="B3273" s="207"/>
      <c r="C3273" s="351" t="s">
        <v>162</v>
      </c>
      <c r="D3273" s="260"/>
      <c r="E3273" s="260"/>
      <c r="F3273" s="260"/>
      <c r="G3273" s="3" t="s">
        <v>158</v>
      </c>
      <c r="H3273" s="3" t="s">
        <v>485</v>
      </c>
      <c r="I3273" s="5">
        <v>0</v>
      </c>
    </row>
    <row r="3274" spans="1:11" ht="20.100000000000001" customHeight="1" x14ac:dyDescent="0.25">
      <c r="A3274" s="339"/>
      <c r="B3274" s="208"/>
      <c r="C3274" s="351" t="s">
        <v>169</v>
      </c>
      <c r="D3274" s="260"/>
      <c r="E3274" s="260"/>
      <c r="F3274" s="260"/>
      <c r="G3274" s="3" t="s">
        <v>158</v>
      </c>
      <c r="H3274" s="3" t="s">
        <v>485</v>
      </c>
      <c r="I3274" s="5">
        <v>1375</v>
      </c>
    </row>
    <row r="3275" spans="1:11" ht="20.100000000000001" customHeight="1" x14ac:dyDescent="0.25">
      <c r="A3275" s="339"/>
      <c r="B3275" s="206" t="s">
        <v>159</v>
      </c>
      <c r="C3275" s="351" t="s">
        <v>157</v>
      </c>
      <c r="D3275" s="260"/>
      <c r="E3275" s="260"/>
      <c r="F3275" s="260"/>
      <c r="G3275" s="3" t="s">
        <v>158</v>
      </c>
      <c r="H3275" s="3" t="s">
        <v>485</v>
      </c>
      <c r="I3275" s="5">
        <v>20224</v>
      </c>
    </row>
    <row r="3276" spans="1:11" ht="20.100000000000001" customHeight="1" x14ac:dyDescent="0.25">
      <c r="A3276" s="339"/>
      <c r="B3276" s="207"/>
      <c r="C3276" s="351" t="s">
        <v>165</v>
      </c>
      <c r="D3276" s="260"/>
      <c r="E3276" s="260"/>
      <c r="F3276" s="260"/>
      <c r="G3276" s="3" t="s">
        <v>158</v>
      </c>
      <c r="H3276" s="3" t="s">
        <v>485</v>
      </c>
      <c r="I3276" s="5">
        <v>21572</v>
      </c>
    </row>
    <row r="3277" spans="1:11" ht="20.100000000000001" customHeight="1" x14ac:dyDescent="0.25">
      <c r="A3277" s="340"/>
      <c r="B3277" s="208"/>
      <c r="C3277" s="351" t="s">
        <v>170</v>
      </c>
      <c r="D3277" s="260"/>
      <c r="E3277" s="260"/>
      <c r="F3277" s="260"/>
      <c r="G3277" s="3" t="s">
        <v>158</v>
      </c>
      <c r="H3277" s="3" t="s">
        <v>485</v>
      </c>
      <c r="I3277" s="5">
        <v>49247</v>
      </c>
    </row>
    <row r="3278" spans="1:11" s="132" customFormat="1" ht="50.1" customHeight="1" x14ac:dyDescent="0.25">
      <c r="A3278" s="9"/>
      <c r="B3278" s="9"/>
      <c r="C3278" s="9"/>
      <c r="D3278" s="9"/>
      <c r="E3278" s="9"/>
      <c r="F3278" s="9"/>
      <c r="G3278" s="9"/>
      <c r="H3278" s="9"/>
      <c r="I3278" s="9"/>
      <c r="K3278"/>
    </row>
    <row r="3279" spans="1:11" ht="20.100000000000001" customHeight="1" x14ac:dyDescent="0.25">
      <c r="A3279" s="338" t="s">
        <v>156</v>
      </c>
      <c r="B3279" s="206" t="s">
        <v>159</v>
      </c>
      <c r="C3279" s="351" t="s">
        <v>160</v>
      </c>
      <c r="D3279" s="260"/>
      <c r="E3279" s="260"/>
      <c r="F3279" s="260"/>
      <c r="G3279" s="3" t="s">
        <v>158</v>
      </c>
      <c r="H3279" s="3" t="s">
        <v>485</v>
      </c>
      <c r="I3279" s="5">
        <v>15519</v>
      </c>
    </row>
    <row r="3280" spans="1:11" ht="20.100000000000001" customHeight="1" x14ac:dyDescent="0.25">
      <c r="A3280" s="339"/>
      <c r="B3280" s="207"/>
      <c r="C3280" s="351" t="s">
        <v>166</v>
      </c>
      <c r="D3280" s="258" t="s">
        <v>167</v>
      </c>
      <c r="E3280" s="399"/>
      <c r="F3280" s="399"/>
      <c r="G3280" s="3" t="s">
        <v>158</v>
      </c>
      <c r="H3280" s="3" t="s">
        <v>485</v>
      </c>
      <c r="I3280" s="5">
        <v>255</v>
      </c>
    </row>
    <row r="3281" spans="1:9" ht="20.100000000000001" customHeight="1" x14ac:dyDescent="0.25">
      <c r="A3281" s="339"/>
      <c r="B3281" s="207"/>
      <c r="C3281" s="260"/>
      <c r="D3281" s="258" t="s">
        <v>211</v>
      </c>
      <c r="E3281" s="399"/>
      <c r="F3281" s="399"/>
      <c r="G3281" s="3" t="s">
        <v>158</v>
      </c>
      <c r="H3281" s="3" t="s">
        <v>485</v>
      </c>
      <c r="I3281" s="5">
        <v>312</v>
      </c>
    </row>
    <row r="3282" spans="1:9" ht="20.100000000000001" customHeight="1" x14ac:dyDescent="0.25">
      <c r="A3282" s="339"/>
      <c r="B3282" s="207"/>
      <c r="C3282" s="351" t="s">
        <v>162</v>
      </c>
      <c r="D3282" s="260"/>
      <c r="E3282" s="260"/>
      <c r="F3282" s="260"/>
      <c r="G3282" s="3" t="s">
        <v>158</v>
      </c>
      <c r="H3282" s="3" t="s">
        <v>485</v>
      </c>
      <c r="I3282" s="5">
        <v>1</v>
      </c>
    </row>
    <row r="3283" spans="1:9" ht="20.100000000000001" customHeight="1" x14ac:dyDescent="0.25">
      <c r="A3283" s="339"/>
      <c r="B3283" s="208"/>
      <c r="C3283" s="351" t="s">
        <v>169</v>
      </c>
      <c r="D3283" s="260"/>
      <c r="E3283" s="260"/>
      <c r="F3283" s="260"/>
      <c r="G3283" s="3" t="s">
        <v>158</v>
      </c>
      <c r="H3283" s="3" t="s">
        <v>485</v>
      </c>
      <c r="I3283" s="5">
        <v>870</v>
      </c>
    </row>
    <row r="3284" spans="1:9" ht="20.100000000000001" customHeight="1" x14ac:dyDescent="0.25">
      <c r="A3284" s="339"/>
      <c r="B3284" s="397" t="s">
        <v>173</v>
      </c>
      <c r="C3284" s="351" t="s">
        <v>157</v>
      </c>
      <c r="D3284" s="260"/>
      <c r="E3284" s="260"/>
      <c r="F3284" s="260"/>
      <c r="G3284" s="3" t="s">
        <v>158</v>
      </c>
      <c r="H3284" s="3" t="s">
        <v>485</v>
      </c>
      <c r="I3284" s="5">
        <v>32540</v>
      </c>
    </row>
    <row r="3285" spans="1:9" ht="20.100000000000001" customHeight="1" x14ac:dyDescent="0.25">
      <c r="A3285" s="339"/>
      <c r="B3285" s="400"/>
      <c r="C3285" s="351" t="s">
        <v>165</v>
      </c>
      <c r="D3285" s="260"/>
      <c r="E3285" s="260"/>
      <c r="F3285" s="260"/>
      <c r="G3285" s="3" t="s">
        <v>158</v>
      </c>
      <c r="H3285" s="3" t="s">
        <v>485</v>
      </c>
      <c r="I3285" s="5">
        <v>32611</v>
      </c>
    </row>
    <row r="3286" spans="1:9" ht="20.100000000000001" customHeight="1" x14ac:dyDescent="0.25">
      <c r="A3286" s="339"/>
      <c r="B3286" s="400"/>
      <c r="C3286" s="351" t="s">
        <v>170</v>
      </c>
      <c r="D3286" s="260"/>
      <c r="E3286" s="260"/>
      <c r="F3286" s="260"/>
      <c r="G3286" s="3" t="s">
        <v>158</v>
      </c>
      <c r="H3286" s="3" t="s">
        <v>485</v>
      </c>
      <c r="I3286" s="5">
        <v>68837</v>
      </c>
    </row>
    <row r="3287" spans="1:9" ht="20.100000000000001" customHeight="1" x14ac:dyDescent="0.25">
      <c r="A3287" s="339"/>
      <c r="B3287" s="400"/>
      <c r="C3287" s="351" t="s">
        <v>160</v>
      </c>
      <c r="D3287" s="260"/>
      <c r="E3287" s="260"/>
      <c r="F3287" s="260"/>
      <c r="G3287" s="3" t="s">
        <v>158</v>
      </c>
      <c r="H3287" s="3" t="s">
        <v>485</v>
      </c>
      <c r="I3287" s="5">
        <v>22639</v>
      </c>
    </row>
    <row r="3288" spans="1:9" ht="20.100000000000001" customHeight="1" x14ac:dyDescent="0.25">
      <c r="A3288" s="339"/>
      <c r="B3288" s="400"/>
      <c r="C3288" s="351" t="s">
        <v>166</v>
      </c>
      <c r="D3288" s="258" t="s">
        <v>167</v>
      </c>
      <c r="E3288" s="399"/>
      <c r="F3288" s="399"/>
      <c r="G3288" s="3" t="s">
        <v>158</v>
      </c>
      <c r="H3288" s="3" t="s">
        <v>485</v>
      </c>
      <c r="I3288" s="5">
        <v>287</v>
      </c>
    </row>
    <row r="3289" spans="1:9" ht="20.100000000000001" customHeight="1" x14ac:dyDescent="0.25">
      <c r="A3289" s="339"/>
      <c r="B3289" s="400"/>
      <c r="C3289" s="260"/>
      <c r="D3289" s="258" t="s">
        <v>211</v>
      </c>
      <c r="E3289" s="399"/>
      <c r="F3289" s="399"/>
      <c r="G3289" s="3" t="s">
        <v>158</v>
      </c>
      <c r="H3289" s="3" t="s">
        <v>485</v>
      </c>
      <c r="I3289" s="5">
        <v>669</v>
      </c>
    </row>
    <row r="3290" spans="1:9" ht="20.100000000000001" customHeight="1" x14ac:dyDescent="0.25">
      <c r="A3290" s="339"/>
      <c r="B3290" s="400"/>
      <c r="C3290" s="351" t="s">
        <v>162</v>
      </c>
      <c r="D3290" s="260"/>
      <c r="E3290" s="260"/>
      <c r="F3290" s="260"/>
      <c r="G3290" s="3" t="s">
        <v>158</v>
      </c>
      <c r="H3290" s="3" t="s">
        <v>485</v>
      </c>
      <c r="I3290" s="5">
        <v>5</v>
      </c>
    </row>
    <row r="3291" spans="1:9" ht="20.100000000000001" customHeight="1" x14ac:dyDescent="0.25">
      <c r="A3291" s="339"/>
      <c r="B3291" s="400"/>
      <c r="C3291" s="351" t="s">
        <v>169</v>
      </c>
      <c r="D3291" s="260"/>
      <c r="E3291" s="260"/>
      <c r="F3291" s="260"/>
      <c r="G3291" s="3" t="s">
        <v>158</v>
      </c>
      <c r="H3291" s="3" t="s">
        <v>485</v>
      </c>
      <c r="I3291" s="5">
        <v>1485</v>
      </c>
    </row>
    <row r="3292" spans="1:9" ht="20.100000000000001" customHeight="1" x14ac:dyDescent="0.25">
      <c r="A3292" s="339"/>
      <c r="B3292" s="397" t="s">
        <v>248</v>
      </c>
      <c r="C3292" s="351" t="s">
        <v>157</v>
      </c>
      <c r="D3292" s="260"/>
      <c r="E3292" s="260"/>
      <c r="F3292" s="260"/>
      <c r="G3292" s="3" t="s">
        <v>158</v>
      </c>
      <c r="H3292" s="3" t="s">
        <v>485</v>
      </c>
      <c r="I3292" s="5">
        <v>16443</v>
      </c>
    </row>
    <row r="3293" spans="1:9" ht="20.100000000000001" customHeight="1" x14ac:dyDescent="0.25">
      <c r="A3293" s="339"/>
      <c r="B3293" s="400"/>
      <c r="C3293" s="351" t="s">
        <v>165</v>
      </c>
      <c r="D3293" s="260"/>
      <c r="E3293" s="260"/>
      <c r="F3293" s="260"/>
      <c r="G3293" s="3" t="s">
        <v>158</v>
      </c>
      <c r="H3293" s="3" t="s">
        <v>485</v>
      </c>
      <c r="I3293" s="5">
        <v>17451</v>
      </c>
    </row>
    <row r="3294" spans="1:9" ht="20.100000000000001" customHeight="1" x14ac:dyDescent="0.25">
      <c r="A3294" s="339"/>
      <c r="B3294" s="400"/>
      <c r="C3294" s="351" t="s">
        <v>170</v>
      </c>
      <c r="D3294" s="260"/>
      <c r="E3294" s="260"/>
      <c r="F3294" s="260"/>
      <c r="G3294" s="3" t="s">
        <v>158</v>
      </c>
      <c r="H3294" s="3" t="s">
        <v>485</v>
      </c>
      <c r="I3294" s="5">
        <v>62831</v>
      </c>
    </row>
    <row r="3295" spans="1:9" ht="20.100000000000001" customHeight="1" x14ac:dyDescent="0.25">
      <c r="A3295" s="339"/>
      <c r="B3295" s="400"/>
      <c r="C3295" s="351" t="s">
        <v>160</v>
      </c>
      <c r="D3295" s="260"/>
      <c r="E3295" s="260"/>
      <c r="F3295" s="260"/>
      <c r="G3295" s="3" t="s">
        <v>158</v>
      </c>
      <c r="H3295" s="3" t="s">
        <v>485</v>
      </c>
      <c r="I3295" s="5">
        <v>14497</v>
      </c>
    </row>
    <row r="3296" spans="1:9" ht="20.100000000000001" customHeight="1" x14ac:dyDescent="0.25">
      <c r="A3296" s="339"/>
      <c r="B3296" s="400"/>
      <c r="C3296" s="351" t="s">
        <v>166</v>
      </c>
      <c r="D3296" s="258" t="s">
        <v>167</v>
      </c>
      <c r="E3296" s="399"/>
      <c r="F3296" s="399"/>
      <c r="G3296" s="3" t="s">
        <v>158</v>
      </c>
      <c r="H3296" s="3" t="s">
        <v>485</v>
      </c>
      <c r="I3296" s="5">
        <v>462</v>
      </c>
    </row>
    <row r="3297" spans="1:9" ht="20.100000000000001" customHeight="1" x14ac:dyDescent="0.25">
      <c r="A3297" s="339"/>
      <c r="B3297" s="400"/>
      <c r="C3297" s="260"/>
      <c r="D3297" s="258" t="s">
        <v>211</v>
      </c>
      <c r="E3297" s="399"/>
      <c r="F3297" s="399"/>
      <c r="G3297" s="3" t="s">
        <v>158</v>
      </c>
      <c r="H3297" s="3" t="s">
        <v>485</v>
      </c>
      <c r="I3297" s="5">
        <v>1224</v>
      </c>
    </row>
    <row r="3298" spans="1:9" ht="20.100000000000001" customHeight="1" x14ac:dyDescent="0.25">
      <c r="A3298" s="339"/>
      <c r="B3298" s="400"/>
      <c r="C3298" s="351" t="s">
        <v>162</v>
      </c>
      <c r="D3298" s="260"/>
      <c r="E3298" s="260"/>
      <c r="F3298" s="260"/>
      <c r="G3298" s="3" t="s">
        <v>158</v>
      </c>
      <c r="H3298" s="3" t="s">
        <v>485</v>
      </c>
      <c r="I3298" s="5">
        <v>1</v>
      </c>
    </row>
    <row r="3299" spans="1:9" ht="20.100000000000001" customHeight="1" x14ac:dyDescent="0.25">
      <c r="A3299" s="339"/>
      <c r="B3299" s="400"/>
      <c r="C3299" s="351" t="s">
        <v>169</v>
      </c>
      <c r="D3299" s="260"/>
      <c r="E3299" s="260"/>
      <c r="F3299" s="260"/>
      <c r="G3299" s="3" t="s">
        <v>158</v>
      </c>
      <c r="H3299" s="3" t="s">
        <v>485</v>
      </c>
      <c r="I3299" s="5">
        <v>873</v>
      </c>
    </row>
    <row r="3300" spans="1:9" ht="20.100000000000001" customHeight="1" x14ac:dyDescent="0.25">
      <c r="A3300" s="339"/>
      <c r="B3300" s="206" t="s">
        <v>250</v>
      </c>
      <c r="C3300" s="351" t="s">
        <v>157</v>
      </c>
      <c r="D3300" s="260"/>
      <c r="E3300" s="260"/>
      <c r="F3300" s="260"/>
      <c r="G3300" s="3" t="s">
        <v>158</v>
      </c>
      <c r="H3300" s="3" t="s">
        <v>485</v>
      </c>
      <c r="I3300" s="5">
        <v>4942</v>
      </c>
    </row>
    <row r="3301" spans="1:9" ht="20.100000000000001" customHeight="1" x14ac:dyDescent="0.25">
      <c r="A3301" s="339"/>
      <c r="B3301" s="207"/>
      <c r="C3301" s="351" t="s">
        <v>165</v>
      </c>
      <c r="D3301" s="260"/>
      <c r="E3301" s="260"/>
      <c r="F3301" s="260"/>
      <c r="G3301" s="3" t="s">
        <v>158</v>
      </c>
      <c r="H3301" s="3" t="s">
        <v>485</v>
      </c>
      <c r="I3301" s="5">
        <v>5655</v>
      </c>
    </row>
    <row r="3302" spans="1:9" ht="20.100000000000001" customHeight="1" x14ac:dyDescent="0.25">
      <c r="A3302" s="339"/>
      <c r="B3302" s="207"/>
      <c r="C3302" s="351" t="s">
        <v>170</v>
      </c>
      <c r="D3302" s="260"/>
      <c r="E3302" s="260"/>
      <c r="F3302" s="260"/>
      <c r="G3302" s="3" t="s">
        <v>158</v>
      </c>
      <c r="H3302" s="3" t="s">
        <v>485</v>
      </c>
      <c r="I3302" s="5">
        <v>25544</v>
      </c>
    </row>
    <row r="3303" spans="1:9" ht="20.100000000000001" customHeight="1" x14ac:dyDescent="0.25">
      <c r="A3303" s="339"/>
      <c r="B3303" s="207"/>
      <c r="C3303" s="351" t="s">
        <v>160</v>
      </c>
      <c r="D3303" s="260"/>
      <c r="E3303" s="260"/>
      <c r="F3303" s="260"/>
      <c r="G3303" s="3" t="s">
        <v>158</v>
      </c>
      <c r="H3303" s="3" t="s">
        <v>485</v>
      </c>
      <c r="I3303" s="5">
        <v>5764</v>
      </c>
    </row>
    <row r="3304" spans="1:9" ht="20.100000000000001" customHeight="1" x14ac:dyDescent="0.25">
      <c r="A3304" s="339"/>
      <c r="B3304" s="207"/>
      <c r="C3304" s="218" t="s">
        <v>166</v>
      </c>
      <c r="D3304" s="258" t="s">
        <v>167</v>
      </c>
      <c r="E3304" s="399"/>
      <c r="F3304" s="399"/>
      <c r="G3304" s="3" t="s">
        <v>158</v>
      </c>
      <c r="H3304" s="3" t="s">
        <v>485</v>
      </c>
      <c r="I3304" s="5">
        <v>145</v>
      </c>
    </row>
    <row r="3305" spans="1:9" ht="20.100000000000001" customHeight="1" x14ac:dyDescent="0.25">
      <c r="A3305" s="339"/>
      <c r="B3305" s="207"/>
      <c r="C3305" s="219"/>
      <c r="D3305" s="258" t="s">
        <v>211</v>
      </c>
      <c r="E3305" s="399"/>
      <c r="F3305" s="399"/>
      <c r="G3305" s="3" t="s">
        <v>158</v>
      </c>
      <c r="H3305" s="3" t="s">
        <v>485</v>
      </c>
      <c r="I3305" s="5">
        <v>570</v>
      </c>
    </row>
    <row r="3306" spans="1:9" ht="20.100000000000001" customHeight="1" x14ac:dyDescent="0.25">
      <c r="A3306" s="339"/>
      <c r="B3306" s="207"/>
      <c r="C3306" s="351" t="s">
        <v>162</v>
      </c>
      <c r="D3306" s="260"/>
      <c r="E3306" s="260"/>
      <c r="F3306" s="260"/>
      <c r="G3306" s="3" t="s">
        <v>158</v>
      </c>
      <c r="H3306" s="3" t="s">
        <v>485</v>
      </c>
      <c r="I3306" s="5">
        <v>1</v>
      </c>
    </row>
    <row r="3307" spans="1:9" ht="20.100000000000001" customHeight="1" x14ac:dyDescent="0.25">
      <c r="A3307" s="339"/>
      <c r="B3307" s="208"/>
      <c r="C3307" s="351" t="s">
        <v>169</v>
      </c>
      <c r="D3307" s="260"/>
      <c r="E3307" s="260"/>
      <c r="F3307" s="260"/>
      <c r="G3307" s="3" t="s">
        <v>158</v>
      </c>
      <c r="H3307" s="3" t="s">
        <v>485</v>
      </c>
      <c r="I3307" s="5">
        <v>229</v>
      </c>
    </row>
    <row r="3308" spans="1:9" ht="20.100000000000001" customHeight="1" x14ac:dyDescent="0.25">
      <c r="A3308" s="339"/>
      <c r="B3308" s="206" t="s">
        <v>363</v>
      </c>
      <c r="C3308" s="351" t="s">
        <v>364</v>
      </c>
      <c r="D3308" s="260"/>
      <c r="E3308" s="260"/>
      <c r="F3308" s="260"/>
      <c r="G3308" s="3" t="s">
        <v>158</v>
      </c>
      <c r="H3308" s="3" t="s">
        <v>485</v>
      </c>
      <c r="I3308" s="5">
        <v>6633</v>
      </c>
    </row>
    <row r="3309" spans="1:9" ht="20.100000000000001" customHeight="1" x14ac:dyDescent="0.25">
      <c r="A3309" s="339"/>
      <c r="B3309" s="207"/>
      <c r="C3309" s="351" t="s">
        <v>165</v>
      </c>
      <c r="D3309" s="260"/>
      <c r="E3309" s="260"/>
      <c r="F3309" s="260"/>
      <c r="G3309" s="3" t="s">
        <v>158</v>
      </c>
      <c r="H3309" s="3" t="s">
        <v>485</v>
      </c>
      <c r="I3309" s="5">
        <v>8054</v>
      </c>
    </row>
    <row r="3310" spans="1:9" ht="20.100000000000001" customHeight="1" x14ac:dyDescent="0.25">
      <c r="A3310" s="339"/>
      <c r="B3310" s="207"/>
      <c r="C3310" s="351" t="s">
        <v>170</v>
      </c>
      <c r="D3310" s="260"/>
      <c r="E3310" s="260"/>
      <c r="F3310" s="260"/>
      <c r="G3310" s="3" t="s">
        <v>158</v>
      </c>
      <c r="H3310" s="3" t="s">
        <v>485</v>
      </c>
      <c r="I3310" s="5">
        <v>22864</v>
      </c>
    </row>
    <row r="3311" spans="1:9" ht="20.100000000000001" customHeight="1" x14ac:dyDescent="0.25">
      <c r="A3311" s="339"/>
      <c r="B3311" s="207"/>
      <c r="C3311" s="351" t="s">
        <v>160</v>
      </c>
      <c r="D3311" s="260"/>
      <c r="E3311" s="260"/>
      <c r="F3311" s="260"/>
      <c r="G3311" s="3" t="s">
        <v>158</v>
      </c>
      <c r="H3311" s="3" t="s">
        <v>485</v>
      </c>
      <c r="I3311" s="5">
        <v>5683</v>
      </c>
    </row>
    <row r="3312" spans="1:9" ht="20.100000000000001" customHeight="1" x14ac:dyDescent="0.25">
      <c r="A3312" s="339"/>
      <c r="B3312" s="207"/>
      <c r="C3312" s="351" t="s">
        <v>166</v>
      </c>
      <c r="D3312" s="258" t="s">
        <v>167</v>
      </c>
      <c r="E3312" s="399"/>
      <c r="F3312" s="399"/>
      <c r="G3312" s="3" t="s">
        <v>158</v>
      </c>
      <c r="H3312" s="3" t="s">
        <v>485</v>
      </c>
      <c r="I3312" s="5">
        <v>187</v>
      </c>
    </row>
    <row r="3313" spans="1:11" ht="20.100000000000001" customHeight="1" x14ac:dyDescent="0.25">
      <c r="A3313" s="340"/>
      <c r="B3313" s="208"/>
      <c r="C3313" s="260"/>
      <c r="D3313" s="258" t="s">
        <v>211</v>
      </c>
      <c r="E3313" s="399"/>
      <c r="F3313" s="399"/>
      <c r="G3313" s="3" t="s">
        <v>158</v>
      </c>
      <c r="H3313" s="3" t="s">
        <v>485</v>
      </c>
      <c r="I3313" s="5">
        <v>409</v>
      </c>
    </row>
    <row r="3314" spans="1:11" s="132" customFormat="1" ht="50.1" customHeight="1" x14ac:dyDescent="0.25">
      <c r="A3314" s="9"/>
      <c r="B3314" s="9"/>
      <c r="C3314" s="9"/>
      <c r="D3314" s="9"/>
      <c r="E3314" s="9"/>
      <c r="F3314" s="9"/>
      <c r="G3314" s="9"/>
      <c r="H3314" s="9"/>
      <c r="I3314" s="9"/>
      <c r="K3314"/>
    </row>
    <row r="3315" spans="1:11" ht="20.100000000000001" customHeight="1" x14ac:dyDescent="0.25">
      <c r="A3315" s="338" t="s">
        <v>156</v>
      </c>
      <c r="B3315" s="206" t="s">
        <v>161</v>
      </c>
      <c r="C3315" s="351" t="s">
        <v>162</v>
      </c>
      <c r="D3315" s="260"/>
      <c r="E3315" s="260"/>
      <c r="F3315" s="260"/>
      <c r="G3315" s="3" t="s">
        <v>158</v>
      </c>
      <c r="H3315" s="3" t="s">
        <v>485</v>
      </c>
      <c r="I3315" s="5">
        <v>1</v>
      </c>
    </row>
    <row r="3316" spans="1:11" ht="20.100000000000001" customHeight="1" x14ac:dyDescent="0.25">
      <c r="A3316" s="339"/>
      <c r="B3316" s="208"/>
      <c r="C3316" s="351" t="s">
        <v>169</v>
      </c>
      <c r="D3316" s="260"/>
      <c r="E3316" s="260"/>
      <c r="F3316" s="260"/>
      <c r="G3316" s="3" t="s">
        <v>158</v>
      </c>
      <c r="H3316" s="3" t="s">
        <v>485</v>
      </c>
      <c r="I3316" s="5">
        <v>455</v>
      </c>
    </row>
    <row r="3317" spans="1:11" ht="20.100000000000001" customHeight="1" x14ac:dyDescent="0.25">
      <c r="A3317" s="339"/>
      <c r="B3317" s="397" t="s">
        <v>53</v>
      </c>
      <c r="C3317" s="351" t="s">
        <v>157</v>
      </c>
      <c r="D3317" s="260"/>
      <c r="E3317" s="260"/>
      <c r="F3317" s="260"/>
      <c r="G3317" s="3" t="s">
        <v>158</v>
      </c>
      <c r="H3317" s="3" t="s">
        <v>485</v>
      </c>
      <c r="I3317" s="5">
        <v>7323</v>
      </c>
    </row>
    <row r="3318" spans="1:11" ht="20.100000000000001" customHeight="1" x14ac:dyDescent="0.25">
      <c r="A3318" s="339"/>
      <c r="B3318" s="400"/>
      <c r="C3318" s="351" t="s">
        <v>165</v>
      </c>
      <c r="D3318" s="260"/>
      <c r="E3318" s="260"/>
      <c r="F3318" s="260"/>
      <c r="G3318" s="3" t="s">
        <v>158</v>
      </c>
      <c r="H3318" s="3" t="s">
        <v>485</v>
      </c>
      <c r="I3318" s="5">
        <v>9289</v>
      </c>
    </row>
    <row r="3319" spans="1:11" ht="20.100000000000001" customHeight="1" x14ac:dyDescent="0.25">
      <c r="A3319" s="339"/>
      <c r="B3319" s="400"/>
      <c r="C3319" s="351" t="s">
        <v>170</v>
      </c>
      <c r="D3319" s="260"/>
      <c r="E3319" s="260"/>
      <c r="F3319" s="260"/>
      <c r="G3319" s="3" t="s">
        <v>158</v>
      </c>
      <c r="H3319" s="3" t="s">
        <v>485</v>
      </c>
      <c r="I3319" s="5">
        <v>40228</v>
      </c>
    </row>
    <row r="3320" spans="1:11" ht="20.100000000000001" customHeight="1" x14ac:dyDescent="0.25">
      <c r="A3320" s="339"/>
      <c r="B3320" s="400"/>
      <c r="C3320" s="351" t="s">
        <v>160</v>
      </c>
      <c r="D3320" s="260"/>
      <c r="E3320" s="260"/>
      <c r="F3320" s="260"/>
      <c r="G3320" s="3" t="s">
        <v>158</v>
      </c>
      <c r="H3320" s="3" t="s">
        <v>485</v>
      </c>
      <c r="I3320" s="5">
        <v>6756</v>
      </c>
    </row>
    <row r="3321" spans="1:11" ht="20.100000000000001" customHeight="1" x14ac:dyDescent="0.25">
      <c r="A3321" s="339"/>
      <c r="B3321" s="400"/>
      <c r="C3321" s="351" t="s">
        <v>166</v>
      </c>
      <c r="D3321" s="258" t="s">
        <v>167</v>
      </c>
      <c r="E3321" s="399"/>
      <c r="F3321" s="399"/>
      <c r="G3321" s="3" t="s">
        <v>158</v>
      </c>
      <c r="H3321" s="3" t="s">
        <v>485</v>
      </c>
      <c r="I3321" s="5">
        <v>256</v>
      </c>
    </row>
    <row r="3322" spans="1:11" ht="20.100000000000001" customHeight="1" x14ac:dyDescent="0.25">
      <c r="A3322" s="339"/>
      <c r="B3322" s="400"/>
      <c r="C3322" s="260"/>
      <c r="D3322" s="258" t="s">
        <v>211</v>
      </c>
      <c r="E3322" s="399"/>
      <c r="F3322" s="399"/>
      <c r="G3322" s="3" t="s">
        <v>158</v>
      </c>
      <c r="H3322" s="3" t="s">
        <v>485</v>
      </c>
      <c r="I3322" s="5">
        <v>514</v>
      </c>
    </row>
    <row r="3323" spans="1:11" ht="20.100000000000001" customHeight="1" x14ac:dyDescent="0.25">
      <c r="A3323" s="339"/>
      <c r="B3323" s="400"/>
      <c r="C3323" s="351" t="s">
        <v>162</v>
      </c>
      <c r="D3323" s="260"/>
      <c r="E3323" s="260"/>
      <c r="F3323" s="260"/>
      <c r="G3323" s="3" t="s">
        <v>158</v>
      </c>
      <c r="H3323" s="3" t="s">
        <v>485</v>
      </c>
      <c r="I3323" s="5">
        <v>0</v>
      </c>
    </row>
    <row r="3324" spans="1:11" ht="20.100000000000001" customHeight="1" x14ac:dyDescent="0.25">
      <c r="A3324" s="339"/>
      <c r="B3324" s="400"/>
      <c r="C3324" s="351" t="s">
        <v>169</v>
      </c>
      <c r="D3324" s="260"/>
      <c r="E3324" s="260"/>
      <c r="F3324" s="260"/>
      <c r="G3324" s="3" t="s">
        <v>158</v>
      </c>
      <c r="H3324" s="3" t="s">
        <v>485</v>
      </c>
      <c r="I3324" s="5">
        <v>402</v>
      </c>
    </row>
    <row r="3325" spans="1:11" ht="20.100000000000001" customHeight="1" x14ac:dyDescent="0.25">
      <c r="A3325" s="339"/>
      <c r="B3325" s="397" t="s">
        <v>36</v>
      </c>
      <c r="C3325" s="351" t="s">
        <v>157</v>
      </c>
      <c r="D3325" s="260"/>
      <c r="E3325" s="260"/>
      <c r="F3325" s="260"/>
      <c r="G3325" s="3" t="s">
        <v>158</v>
      </c>
      <c r="H3325" s="3" t="s">
        <v>485</v>
      </c>
      <c r="I3325" s="5">
        <v>9649</v>
      </c>
    </row>
    <row r="3326" spans="1:11" ht="20.100000000000001" customHeight="1" x14ac:dyDescent="0.25">
      <c r="A3326" s="339"/>
      <c r="B3326" s="400"/>
      <c r="C3326" s="351" t="s">
        <v>165</v>
      </c>
      <c r="D3326" s="260"/>
      <c r="E3326" s="260"/>
      <c r="F3326" s="260"/>
      <c r="G3326" s="3" t="s">
        <v>158</v>
      </c>
      <c r="H3326" s="3" t="s">
        <v>485</v>
      </c>
      <c r="I3326" s="5">
        <v>11427</v>
      </c>
    </row>
    <row r="3327" spans="1:11" ht="20.100000000000001" customHeight="1" x14ac:dyDescent="0.25">
      <c r="A3327" s="339"/>
      <c r="B3327" s="400"/>
      <c r="C3327" s="351" t="s">
        <v>170</v>
      </c>
      <c r="D3327" s="260"/>
      <c r="E3327" s="260"/>
      <c r="F3327" s="260"/>
      <c r="G3327" s="3" t="s">
        <v>158</v>
      </c>
      <c r="H3327" s="3" t="s">
        <v>485</v>
      </c>
      <c r="I3327" s="5">
        <v>30972</v>
      </c>
    </row>
    <row r="3328" spans="1:11" ht="20.100000000000001" customHeight="1" x14ac:dyDescent="0.25">
      <c r="A3328" s="339"/>
      <c r="B3328" s="400"/>
      <c r="C3328" s="351" t="s">
        <v>160</v>
      </c>
      <c r="D3328" s="260"/>
      <c r="E3328" s="260"/>
      <c r="F3328" s="260"/>
      <c r="G3328" s="3" t="s">
        <v>158</v>
      </c>
      <c r="H3328" s="3" t="s">
        <v>485</v>
      </c>
      <c r="I3328" s="5">
        <v>8052</v>
      </c>
    </row>
    <row r="3329" spans="1:9" ht="20.100000000000001" customHeight="1" x14ac:dyDescent="0.25">
      <c r="A3329" s="339"/>
      <c r="B3329" s="400"/>
      <c r="C3329" s="351" t="s">
        <v>166</v>
      </c>
      <c r="D3329" s="258" t="s">
        <v>167</v>
      </c>
      <c r="E3329" s="399"/>
      <c r="F3329" s="399"/>
      <c r="G3329" s="3" t="s">
        <v>158</v>
      </c>
      <c r="H3329" s="3" t="s">
        <v>485</v>
      </c>
      <c r="I3329" s="5">
        <v>254</v>
      </c>
    </row>
    <row r="3330" spans="1:9" ht="20.100000000000001" customHeight="1" x14ac:dyDescent="0.25">
      <c r="A3330" s="339"/>
      <c r="B3330" s="400"/>
      <c r="C3330" s="260"/>
      <c r="D3330" s="258" t="s">
        <v>211</v>
      </c>
      <c r="E3330" s="399"/>
      <c r="F3330" s="399"/>
      <c r="G3330" s="3" t="s">
        <v>158</v>
      </c>
      <c r="H3330" s="3" t="s">
        <v>485</v>
      </c>
      <c r="I3330" s="5">
        <v>444</v>
      </c>
    </row>
    <row r="3331" spans="1:9" ht="20.100000000000001" customHeight="1" x14ac:dyDescent="0.25">
      <c r="A3331" s="339"/>
      <c r="B3331" s="400"/>
      <c r="C3331" s="351" t="s">
        <v>162</v>
      </c>
      <c r="D3331" s="260"/>
      <c r="E3331" s="260"/>
      <c r="F3331" s="260"/>
      <c r="G3331" s="3" t="s">
        <v>158</v>
      </c>
      <c r="H3331" s="3" t="s">
        <v>485</v>
      </c>
      <c r="I3331" s="5">
        <v>0</v>
      </c>
    </row>
    <row r="3332" spans="1:9" ht="20.100000000000001" customHeight="1" x14ac:dyDescent="0.25">
      <c r="A3332" s="339"/>
      <c r="B3332" s="400"/>
      <c r="C3332" s="351" t="s">
        <v>169</v>
      </c>
      <c r="D3332" s="260"/>
      <c r="E3332" s="260"/>
      <c r="F3332" s="260"/>
      <c r="G3332" s="3" t="s">
        <v>158</v>
      </c>
      <c r="H3332" s="3" t="s">
        <v>485</v>
      </c>
      <c r="I3332" s="5">
        <v>576</v>
      </c>
    </row>
    <row r="3333" spans="1:9" ht="20.100000000000001" customHeight="1" x14ac:dyDescent="0.25">
      <c r="A3333" s="339"/>
      <c r="B3333" s="206" t="s">
        <v>151</v>
      </c>
      <c r="C3333" s="351" t="s">
        <v>157</v>
      </c>
      <c r="D3333" s="260"/>
      <c r="E3333" s="260"/>
      <c r="F3333" s="260"/>
      <c r="G3333" s="3" t="s">
        <v>158</v>
      </c>
      <c r="H3333" s="3" t="s">
        <v>485</v>
      </c>
      <c r="I3333" s="5">
        <v>4805</v>
      </c>
    </row>
    <row r="3334" spans="1:9" ht="20.100000000000001" customHeight="1" x14ac:dyDescent="0.25">
      <c r="A3334" s="339"/>
      <c r="B3334" s="207"/>
      <c r="C3334" s="351" t="s">
        <v>165</v>
      </c>
      <c r="D3334" s="260"/>
      <c r="E3334" s="260"/>
      <c r="F3334" s="260"/>
      <c r="G3334" s="3" t="s">
        <v>158</v>
      </c>
      <c r="H3334" s="3" t="s">
        <v>485</v>
      </c>
      <c r="I3334" s="5">
        <v>6028</v>
      </c>
    </row>
    <row r="3335" spans="1:9" ht="20.100000000000001" customHeight="1" x14ac:dyDescent="0.25">
      <c r="A3335" s="339"/>
      <c r="B3335" s="207"/>
      <c r="C3335" s="351" t="s">
        <v>170</v>
      </c>
      <c r="D3335" s="260"/>
      <c r="E3335" s="260"/>
      <c r="F3335" s="260"/>
      <c r="G3335" s="3" t="s">
        <v>158</v>
      </c>
      <c r="H3335" s="3" t="s">
        <v>485</v>
      </c>
      <c r="I3335" s="5">
        <v>23444</v>
      </c>
    </row>
    <row r="3336" spans="1:9" ht="20.100000000000001" customHeight="1" x14ac:dyDescent="0.25">
      <c r="A3336" s="339"/>
      <c r="B3336" s="207"/>
      <c r="C3336" s="351" t="s">
        <v>160</v>
      </c>
      <c r="D3336" s="260"/>
      <c r="E3336" s="260"/>
      <c r="F3336" s="260"/>
      <c r="G3336" s="3" t="s">
        <v>158</v>
      </c>
      <c r="H3336" s="3" t="s">
        <v>485</v>
      </c>
      <c r="I3336" s="5">
        <v>4123</v>
      </c>
    </row>
    <row r="3337" spans="1:9" ht="20.100000000000001" customHeight="1" x14ac:dyDescent="0.25">
      <c r="A3337" s="339"/>
      <c r="B3337" s="207"/>
      <c r="C3337" s="218" t="s">
        <v>166</v>
      </c>
      <c r="D3337" s="258" t="s">
        <v>167</v>
      </c>
      <c r="E3337" s="399"/>
      <c r="F3337" s="399"/>
      <c r="G3337" s="3" t="s">
        <v>158</v>
      </c>
      <c r="H3337" s="3" t="s">
        <v>485</v>
      </c>
      <c r="I3337" s="5">
        <v>169</v>
      </c>
    </row>
    <row r="3338" spans="1:9" ht="20.100000000000001" customHeight="1" x14ac:dyDescent="0.25">
      <c r="A3338" s="339"/>
      <c r="B3338" s="207"/>
      <c r="C3338" s="219"/>
      <c r="D3338" s="258" t="s">
        <v>211</v>
      </c>
      <c r="E3338" s="399"/>
      <c r="F3338" s="399"/>
      <c r="G3338" s="3" t="s">
        <v>158</v>
      </c>
      <c r="H3338" s="3" t="s">
        <v>485</v>
      </c>
      <c r="I3338" s="5">
        <v>253</v>
      </c>
    </row>
    <row r="3339" spans="1:9" ht="20.100000000000001" customHeight="1" x14ac:dyDescent="0.25">
      <c r="A3339" s="339"/>
      <c r="B3339" s="207"/>
      <c r="C3339" s="351" t="s">
        <v>162</v>
      </c>
      <c r="D3339" s="260"/>
      <c r="E3339" s="260"/>
      <c r="F3339" s="260"/>
      <c r="G3339" s="3" t="s">
        <v>158</v>
      </c>
      <c r="H3339" s="3" t="s">
        <v>485</v>
      </c>
      <c r="I3339" s="5">
        <v>0</v>
      </c>
    </row>
    <row r="3340" spans="1:9" ht="20.100000000000001" customHeight="1" x14ac:dyDescent="0.25">
      <c r="A3340" s="339"/>
      <c r="B3340" s="208"/>
      <c r="C3340" s="351" t="s">
        <v>169</v>
      </c>
      <c r="D3340" s="260"/>
      <c r="E3340" s="260"/>
      <c r="F3340" s="260"/>
      <c r="G3340" s="3" t="s">
        <v>158</v>
      </c>
      <c r="H3340" s="3" t="s">
        <v>485</v>
      </c>
      <c r="I3340" s="5">
        <v>341</v>
      </c>
    </row>
    <row r="3341" spans="1:9" ht="20.100000000000001" customHeight="1" x14ac:dyDescent="0.25">
      <c r="A3341" s="339"/>
      <c r="B3341" s="397" t="s">
        <v>55</v>
      </c>
      <c r="C3341" s="351" t="s">
        <v>157</v>
      </c>
      <c r="D3341" s="260"/>
      <c r="E3341" s="260"/>
      <c r="F3341" s="260"/>
      <c r="G3341" s="3" t="s">
        <v>158</v>
      </c>
      <c r="H3341" s="3" t="s">
        <v>485</v>
      </c>
      <c r="I3341" s="5">
        <v>6098</v>
      </c>
    </row>
    <row r="3342" spans="1:9" ht="20.100000000000001" customHeight="1" x14ac:dyDescent="0.25">
      <c r="A3342" s="339"/>
      <c r="B3342" s="400"/>
      <c r="C3342" s="351" t="s">
        <v>165</v>
      </c>
      <c r="D3342" s="260"/>
      <c r="E3342" s="260"/>
      <c r="F3342" s="260"/>
      <c r="G3342" s="3" t="s">
        <v>158</v>
      </c>
      <c r="H3342" s="3" t="s">
        <v>485</v>
      </c>
      <c r="I3342" s="5">
        <v>6062</v>
      </c>
    </row>
    <row r="3343" spans="1:9" ht="20.100000000000001" customHeight="1" x14ac:dyDescent="0.25">
      <c r="A3343" s="339"/>
      <c r="B3343" s="400"/>
      <c r="C3343" s="351" t="s">
        <v>170</v>
      </c>
      <c r="D3343" s="260"/>
      <c r="E3343" s="260"/>
      <c r="F3343" s="260"/>
      <c r="G3343" s="3" t="s">
        <v>158</v>
      </c>
      <c r="H3343" s="3" t="s">
        <v>485</v>
      </c>
      <c r="I3343" s="5">
        <v>18271</v>
      </c>
    </row>
    <row r="3344" spans="1:9" ht="20.100000000000001" customHeight="1" x14ac:dyDescent="0.25">
      <c r="A3344" s="339"/>
      <c r="B3344" s="400"/>
      <c r="C3344" s="351" t="s">
        <v>365</v>
      </c>
      <c r="D3344" s="260"/>
      <c r="E3344" s="260"/>
      <c r="F3344" s="260"/>
      <c r="G3344" s="3" t="s">
        <v>158</v>
      </c>
      <c r="H3344" s="3" t="s">
        <v>485</v>
      </c>
      <c r="I3344" s="5">
        <v>4285</v>
      </c>
    </row>
    <row r="3345" spans="1:11" ht="20.100000000000001" customHeight="1" x14ac:dyDescent="0.25">
      <c r="A3345" s="339"/>
      <c r="B3345" s="400"/>
      <c r="C3345" s="351" t="s">
        <v>166</v>
      </c>
      <c r="D3345" s="258" t="s">
        <v>167</v>
      </c>
      <c r="E3345" s="399"/>
      <c r="F3345" s="399"/>
      <c r="G3345" s="3" t="s">
        <v>158</v>
      </c>
      <c r="H3345" s="3" t="s">
        <v>485</v>
      </c>
      <c r="I3345" s="5">
        <v>192</v>
      </c>
    </row>
    <row r="3346" spans="1:11" ht="20.100000000000001" customHeight="1" x14ac:dyDescent="0.25">
      <c r="A3346" s="339"/>
      <c r="B3346" s="400"/>
      <c r="C3346" s="260"/>
      <c r="D3346" s="258" t="s">
        <v>211</v>
      </c>
      <c r="E3346" s="399"/>
      <c r="F3346" s="399"/>
      <c r="G3346" s="3" t="s">
        <v>158</v>
      </c>
      <c r="H3346" s="3" t="s">
        <v>485</v>
      </c>
      <c r="I3346" s="5">
        <v>447</v>
      </c>
    </row>
    <row r="3347" spans="1:11" ht="20.100000000000001" customHeight="1" x14ac:dyDescent="0.25">
      <c r="A3347" s="339"/>
      <c r="B3347" s="400"/>
      <c r="C3347" s="351" t="s">
        <v>162</v>
      </c>
      <c r="D3347" s="260"/>
      <c r="E3347" s="260"/>
      <c r="F3347" s="260"/>
      <c r="G3347" s="3" t="s">
        <v>158</v>
      </c>
      <c r="H3347" s="3" t="s">
        <v>485</v>
      </c>
      <c r="I3347" s="5">
        <v>0</v>
      </c>
    </row>
    <row r="3348" spans="1:11" ht="20.100000000000001" customHeight="1" x14ac:dyDescent="0.25">
      <c r="A3348" s="339"/>
      <c r="B3348" s="400"/>
      <c r="C3348" s="351" t="s">
        <v>169</v>
      </c>
      <c r="D3348" s="260"/>
      <c r="E3348" s="260"/>
      <c r="F3348" s="260"/>
      <c r="G3348" s="3" t="s">
        <v>158</v>
      </c>
      <c r="H3348" s="3" t="s">
        <v>485</v>
      </c>
      <c r="I3348" s="5">
        <v>287</v>
      </c>
    </row>
    <row r="3349" spans="1:11" ht="20.100000000000001" customHeight="1" x14ac:dyDescent="0.25">
      <c r="A3349" s="340"/>
      <c r="B3349" s="131" t="s">
        <v>164</v>
      </c>
      <c r="C3349" s="351" t="s">
        <v>157</v>
      </c>
      <c r="D3349" s="260"/>
      <c r="E3349" s="260"/>
      <c r="F3349" s="260"/>
      <c r="G3349" s="3" t="s">
        <v>158</v>
      </c>
      <c r="H3349" s="3" t="s">
        <v>485</v>
      </c>
      <c r="I3349" s="5">
        <v>5638</v>
      </c>
    </row>
    <row r="3350" spans="1:11" s="132" customFormat="1" ht="50.1" customHeight="1" x14ac:dyDescent="0.25">
      <c r="A3350" s="9"/>
      <c r="B3350" s="9"/>
      <c r="C3350" s="9"/>
      <c r="D3350" s="9"/>
      <c r="E3350" s="9"/>
      <c r="F3350" s="9"/>
      <c r="G3350" s="9"/>
      <c r="H3350" s="9"/>
      <c r="I3350" s="9"/>
      <c r="K3350"/>
    </row>
    <row r="3351" spans="1:11" ht="20.100000000000001" customHeight="1" x14ac:dyDescent="0.25">
      <c r="A3351" s="338" t="s">
        <v>163</v>
      </c>
      <c r="B3351" s="206" t="s">
        <v>164</v>
      </c>
      <c r="C3351" s="351" t="s">
        <v>165</v>
      </c>
      <c r="D3351" s="260"/>
      <c r="E3351" s="260"/>
      <c r="F3351" s="260"/>
      <c r="G3351" s="3" t="s">
        <v>158</v>
      </c>
      <c r="H3351" s="3" t="s">
        <v>485</v>
      </c>
      <c r="I3351" s="5">
        <v>6304</v>
      </c>
    </row>
    <row r="3352" spans="1:11" ht="20.100000000000001" customHeight="1" x14ac:dyDescent="0.25">
      <c r="A3352" s="339"/>
      <c r="B3352" s="207"/>
      <c r="C3352" s="351" t="s">
        <v>170</v>
      </c>
      <c r="D3352" s="260"/>
      <c r="E3352" s="260"/>
      <c r="F3352" s="260"/>
      <c r="G3352" s="3" t="s">
        <v>158</v>
      </c>
      <c r="H3352" s="3" t="s">
        <v>485</v>
      </c>
      <c r="I3352" s="5">
        <v>14611</v>
      </c>
    </row>
    <row r="3353" spans="1:11" ht="20.100000000000001" customHeight="1" x14ac:dyDescent="0.25">
      <c r="A3353" s="339"/>
      <c r="B3353" s="207"/>
      <c r="C3353" s="351" t="s">
        <v>160</v>
      </c>
      <c r="D3353" s="260"/>
      <c r="E3353" s="260"/>
      <c r="F3353" s="260"/>
      <c r="G3353" s="3" t="s">
        <v>158</v>
      </c>
      <c r="H3353" s="3" t="s">
        <v>485</v>
      </c>
      <c r="I3353" s="5">
        <v>4418</v>
      </c>
    </row>
    <row r="3354" spans="1:11" ht="20.100000000000001" customHeight="1" x14ac:dyDescent="0.25">
      <c r="A3354" s="339"/>
      <c r="B3354" s="207"/>
      <c r="C3354" s="351" t="s">
        <v>166</v>
      </c>
      <c r="D3354" s="258" t="s">
        <v>167</v>
      </c>
      <c r="E3354" s="399"/>
      <c r="F3354" s="399"/>
      <c r="G3354" s="3" t="s">
        <v>158</v>
      </c>
      <c r="H3354" s="3" t="s">
        <v>485</v>
      </c>
      <c r="I3354" s="5">
        <v>197</v>
      </c>
    </row>
    <row r="3355" spans="1:11" ht="20.100000000000001" customHeight="1" x14ac:dyDescent="0.25">
      <c r="A3355" s="339"/>
      <c r="B3355" s="207"/>
      <c r="C3355" s="260"/>
      <c r="D3355" s="258" t="s">
        <v>211</v>
      </c>
      <c r="E3355" s="399"/>
      <c r="F3355" s="399"/>
      <c r="G3355" s="3" t="s">
        <v>158</v>
      </c>
      <c r="H3355" s="3" t="s">
        <v>485</v>
      </c>
      <c r="I3355" s="5">
        <v>415</v>
      </c>
    </row>
    <row r="3356" spans="1:11" ht="20.100000000000001" customHeight="1" x14ac:dyDescent="0.25">
      <c r="A3356" s="339"/>
      <c r="B3356" s="207"/>
      <c r="C3356" s="351" t="s">
        <v>162</v>
      </c>
      <c r="D3356" s="260"/>
      <c r="E3356" s="260"/>
      <c r="F3356" s="260"/>
      <c r="G3356" s="3" t="s">
        <v>158</v>
      </c>
      <c r="H3356" s="3" t="s">
        <v>485</v>
      </c>
      <c r="I3356" s="5">
        <v>0</v>
      </c>
    </row>
    <row r="3357" spans="1:11" ht="20.100000000000001" customHeight="1" x14ac:dyDescent="0.25">
      <c r="A3357" s="339"/>
      <c r="B3357" s="208"/>
      <c r="C3357" s="351" t="s">
        <v>169</v>
      </c>
      <c r="D3357" s="260"/>
      <c r="E3357" s="260"/>
      <c r="F3357" s="260"/>
      <c r="G3357" s="3" t="s">
        <v>158</v>
      </c>
      <c r="H3357" s="3" t="s">
        <v>485</v>
      </c>
      <c r="I3357" s="5">
        <v>327</v>
      </c>
    </row>
    <row r="3358" spans="1:11" ht="20.100000000000001" customHeight="1" x14ac:dyDescent="0.25">
      <c r="A3358" s="339"/>
      <c r="B3358" s="397" t="s">
        <v>56</v>
      </c>
      <c r="C3358" s="351" t="s">
        <v>157</v>
      </c>
      <c r="D3358" s="260"/>
      <c r="E3358" s="260"/>
      <c r="F3358" s="260"/>
      <c r="G3358" s="3" t="s">
        <v>158</v>
      </c>
      <c r="H3358" s="3" t="s">
        <v>485</v>
      </c>
      <c r="I3358" s="5">
        <v>11284</v>
      </c>
    </row>
    <row r="3359" spans="1:11" ht="20.100000000000001" customHeight="1" x14ac:dyDescent="0.25">
      <c r="A3359" s="339"/>
      <c r="B3359" s="398"/>
      <c r="C3359" s="351" t="s">
        <v>165</v>
      </c>
      <c r="D3359" s="260"/>
      <c r="E3359" s="260"/>
      <c r="F3359" s="260"/>
      <c r="G3359" s="3" t="s">
        <v>158</v>
      </c>
      <c r="H3359" s="3" t="s">
        <v>485</v>
      </c>
      <c r="I3359" s="5">
        <v>11588</v>
      </c>
    </row>
    <row r="3360" spans="1:11" ht="20.100000000000001" customHeight="1" x14ac:dyDescent="0.25">
      <c r="A3360" s="339"/>
      <c r="B3360" s="398"/>
      <c r="C3360" s="351" t="s">
        <v>170</v>
      </c>
      <c r="D3360" s="260"/>
      <c r="E3360" s="260"/>
      <c r="F3360" s="260"/>
      <c r="G3360" s="3" t="s">
        <v>158</v>
      </c>
      <c r="H3360" s="3" t="s">
        <v>485</v>
      </c>
      <c r="I3360" s="5">
        <v>29775</v>
      </c>
    </row>
    <row r="3361" spans="1:9" ht="20.100000000000001" customHeight="1" x14ac:dyDescent="0.25">
      <c r="A3361" s="339"/>
      <c r="B3361" s="398"/>
      <c r="C3361" s="351" t="s">
        <v>160</v>
      </c>
      <c r="D3361" s="260"/>
      <c r="E3361" s="260"/>
      <c r="F3361" s="260"/>
      <c r="G3361" s="3" t="s">
        <v>158</v>
      </c>
      <c r="H3361" s="3" t="s">
        <v>485</v>
      </c>
      <c r="I3361" s="5">
        <v>8337</v>
      </c>
    </row>
    <row r="3362" spans="1:9" ht="20.100000000000001" customHeight="1" x14ac:dyDescent="0.25">
      <c r="A3362" s="339"/>
      <c r="B3362" s="398"/>
      <c r="C3362" s="351" t="s">
        <v>166</v>
      </c>
      <c r="D3362" s="258" t="s">
        <v>167</v>
      </c>
      <c r="E3362" s="399"/>
      <c r="F3362" s="399"/>
      <c r="G3362" s="3" t="s">
        <v>158</v>
      </c>
      <c r="H3362" s="3" t="s">
        <v>485</v>
      </c>
      <c r="I3362" s="5">
        <v>144</v>
      </c>
    </row>
    <row r="3363" spans="1:9" ht="20.100000000000001" customHeight="1" x14ac:dyDescent="0.25">
      <c r="A3363" s="339"/>
      <c r="B3363" s="398"/>
      <c r="C3363" s="260"/>
      <c r="D3363" s="258" t="s">
        <v>211</v>
      </c>
      <c r="E3363" s="399"/>
      <c r="F3363" s="399"/>
      <c r="G3363" s="3" t="s">
        <v>158</v>
      </c>
      <c r="H3363" s="3" t="s">
        <v>485</v>
      </c>
      <c r="I3363" s="5">
        <v>400</v>
      </c>
    </row>
    <row r="3364" spans="1:9" ht="20.100000000000001" customHeight="1" x14ac:dyDescent="0.25">
      <c r="A3364" s="339"/>
      <c r="B3364" s="398"/>
      <c r="C3364" s="351" t="s">
        <v>162</v>
      </c>
      <c r="D3364" s="260"/>
      <c r="E3364" s="260"/>
      <c r="F3364" s="260"/>
      <c r="G3364" s="3" t="s">
        <v>158</v>
      </c>
      <c r="H3364" s="3" t="s">
        <v>485</v>
      </c>
      <c r="I3364" s="5">
        <v>4</v>
      </c>
    </row>
    <row r="3365" spans="1:9" ht="20.100000000000001" customHeight="1" x14ac:dyDescent="0.25">
      <c r="A3365" s="339"/>
      <c r="B3365" s="398"/>
      <c r="C3365" s="351" t="s">
        <v>169</v>
      </c>
      <c r="D3365" s="260"/>
      <c r="E3365" s="260"/>
      <c r="F3365" s="260"/>
      <c r="G3365" s="3" t="s">
        <v>158</v>
      </c>
      <c r="H3365" s="3" t="s">
        <v>485</v>
      </c>
      <c r="I3365" s="5">
        <v>598</v>
      </c>
    </row>
    <row r="3366" spans="1:9" ht="20.100000000000001" customHeight="1" x14ac:dyDescent="0.25">
      <c r="A3366" s="339"/>
      <c r="B3366" s="206" t="s">
        <v>240</v>
      </c>
      <c r="C3366" s="351" t="s">
        <v>157</v>
      </c>
      <c r="D3366" s="260"/>
      <c r="E3366" s="260"/>
      <c r="F3366" s="260"/>
      <c r="G3366" s="3" t="s">
        <v>158</v>
      </c>
      <c r="H3366" s="3" t="s">
        <v>485</v>
      </c>
      <c r="I3366" s="5">
        <v>10162</v>
      </c>
    </row>
    <row r="3367" spans="1:9" ht="20.100000000000001" customHeight="1" x14ac:dyDescent="0.25">
      <c r="A3367" s="339"/>
      <c r="B3367" s="207"/>
      <c r="C3367" s="351" t="s">
        <v>165</v>
      </c>
      <c r="D3367" s="260"/>
      <c r="E3367" s="260"/>
      <c r="F3367" s="260"/>
      <c r="G3367" s="3" t="s">
        <v>158</v>
      </c>
      <c r="H3367" s="3" t="s">
        <v>485</v>
      </c>
      <c r="I3367" s="5">
        <v>10878</v>
      </c>
    </row>
    <row r="3368" spans="1:9" ht="20.100000000000001" customHeight="1" x14ac:dyDescent="0.25">
      <c r="A3368" s="339"/>
      <c r="B3368" s="207"/>
      <c r="C3368" s="351" t="s">
        <v>170</v>
      </c>
      <c r="D3368" s="260"/>
      <c r="E3368" s="260"/>
      <c r="F3368" s="260"/>
      <c r="G3368" s="3" t="s">
        <v>158</v>
      </c>
      <c r="H3368" s="3" t="s">
        <v>485</v>
      </c>
      <c r="I3368" s="5">
        <v>24496</v>
      </c>
    </row>
    <row r="3369" spans="1:9" ht="20.100000000000001" customHeight="1" x14ac:dyDescent="0.25">
      <c r="A3369" s="339"/>
      <c r="B3369" s="207"/>
      <c r="C3369" s="351" t="s">
        <v>160</v>
      </c>
      <c r="D3369" s="260"/>
      <c r="E3369" s="260"/>
      <c r="F3369" s="260"/>
      <c r="G3369" s="3" t="s">
        <v>158</v>
      </c>
      <c r="H3369" s="3" t="s">
        <v>485</v>
      </c>
      <c r="I3369" s="5">
        <v>7347</v>
      </c>
    </row>
    <row r="3370" spans="1:9" ht="20.100000000000001" customHeight="1" x14ac:dyDescent="0.25">
      <c r="A3370" s="339"/>
      <c r="B3370" s="207"/>
      <c r="C3370" s="218" t="s">
        <v>166</v>
      </c>
      <c r="D3370" s="258" t="s">
        <v>167</v>
      </c>
      <c r="E3370" s="399"/>
      <c r="F3370" s="399"/>
      <c r="G3370" s="3" t="s">
        <v>158</v>
      </c>
      <c r="H3370" s="3" t="s">
        <v>485</v>
      </c>
      <c r="I3370" s="5">
        <v>129</v>
      </c>
    </row>
    <row r="3371" spans="1:9" ht="20.100000000000001" customHeight="1" x14ac:dyDescent="0.25">
      <c r="A3371" s="339"/>
      <c r="B3371" s="207"/>
      <c r="C3371" s="219"/>
      <c r="D3371" s="258" t="s">
        <v>211</v>
      </c>
      <c r="E3371" s="399"/>
      <c r="F3371" s="399"/>
      <c r="G3371" s="3" t="s">
        <v>158</v>
      </c>
      <c r="H3371" s="3" t="s">
        <v>485</v>
      </c>
      <c r="I3371" s="5">
        <v>888</v>
      </c>
    </row>
    <row r="3372" spans="1:9" ht="20.100000000000001" customHeight="1" x14ac:dyDescent="0.25">
      <c r="A3372" s="339"/>
      <c r="B3372" s="207"/>
      <c r="C3372" s="351" t="s">
        <v>162</v>
      </c>
      <c r="D3372" s="260"/>
      <c r="E3372" s="260"/>
      <c r="F3372" s="260"/>
      <c r="G3372" s="3" t="s">
        <v>158</v>
      </c>
      <c r="H3372" s="3" t="s">
        <v>485</v>
      </c>
      <c r="I3372" s="5">
        <v>0</v>
      </c>
    </row>
    <row r="3373" spans="1:9" ht="20.100000000000001" customHeight="1" x14ac:dyDescent="0.25">
      <c r="A3373" s="339"/>
      <c r="B3373" s="208"/>
      <c r="C3373" s="351" t="s">
        <v>169</v>
      </c>
      <c r="D3373" s="260"/>
      <c r="E3373" s="260"/>
      <c r="F3373" s="260"/>
      <c r="G3373" s="3" t="s">
        <v>158</v>
      </c>
      <c r="H3373" s="3" t="s">
        <v>485</v>
      </c>
      <c r="I3373" s="5">
        <v>575</v>
      </c>
    </row>
    <row r="3374" spans="1:9" ht="20.100000000000001" customHeight="1" x14ac:dyDescent="0.25">
      <c r="A3374" s="339"/>
      <c r="B3374" s="397" t="s">
        <v>302</v>
      </c>
      <c r="C3374" s="351" t="s">
        <v>157</v>
      </c>
      <c r="D3374" s="260"/>
      <c r="E3374" s="260"/>
      <c r="F3374" s="260"/>
      <c r="G3374" s="3" t="s">
        <v>158</v>
      </c>
      <c r="H3374" s="3" t="s">
        <v>485</v>
      </c>
      <c r="I3374" s="5">
        <v>1811</v>
      </c>
    </row>
    <row r="3375" spans="1:9" ht="20.100000000000001" customHeight="1" x14ac:dyDescent="0.25">
      <c r="A3375" s="339"/>
      <c r="B3375" s="398"/>
      <c r="C3375" s="351" t="s">
        <v>165</v>
      </c>
      <c r="D3375" s="260"/>
      <c r="E3375" s="260"/>
      <c r="F3375" s="260"/>
      <c r="G3375" s="3" t="s">
        <v>158</v>
      </c>
      <c r="H3375" s="3" t="s">
        <v>485</v>
      </c>
      <c r="I3375" s="5">
        <v>2800</v>
      </c>
    </row>
    <row r="3376" spans="1:9" ht="20.100000000000001" customHeight="1" x14ac:dyDescent="0.25">
      <c r="A3376" s="339"/>
      <c r="B3376" s="398"/>
      <c r="C3376" s="351" t="s">
        <v>170</v>
      </c>
      <c r="D3376" s="260"/>
      <c r="E3376" s="260"/>
      <c r="F3376" s="260"/>
      <c r="G3376" s="3" t="s">
        <v>158</v>
      </c>
      <c r="H3376" s="3" t="s">
        <v>485</v>
      </c>
      <c r="I3376" s="5">
        <v>7340</v>
      </c>
    </row>
    <row r="3377" spans="1:11" ht="20.100000000000001" customHeight="1" x14ac:dyDescent="0.25">
      <c r="A3377" s="339"/>
      <c r="B3377" s="398"/>
      <c r="C3377" s="351" t="s">
        <v>160</v>
      </c>
      <c r="D3377" s="260"/>
      <c r="E3377" s="260"/>
      <c r="F3377" s="260"/>
      <c r="G3377" s="3" t="s">
        <v>158</v>
      </c>
      <c r="H3377" s="3" t="s">
        <v>485</v>
      </c>
      <c r="I3377" s="5">
        <v>2053</v>
      </c>
    </row>
    <row r="3378" spans="1:11" ht="20.100000000000001" customHeight="1" x14ac:dyDescent="0.25">
      <c r="A3378" s="339"/>
      <c r="B3378" s="398"/>
      <c r="C3378" s="351" t="s">
        <v>166</v>
      </c>
      <c r="D3378" s="258" t="s">
        <v>167</v>
      </c>
      <c r="E3378" s="399"/>
      <c r="F3378" s="399"/>
      <c r="G3378" s="3" t="s">
        <v>158</v>
      </c>
      <c r="H3378" s="3" t="s">
        <v>485</v>
      </c>
      <c r="I3378" s="5">
        <v>106</v>
      </c>
    </row>
    <row r="3379" spans="1:11" ht="20.100000000000001" customHeight="1" x14ac:dyDescent="0.25">
      <c r="A3379" s="339"/>
      <c r="B3379" s="398"/>
      <c r="C3379" s="260"/>
      <c r="D3379" s="258" t="s">
        <v>211</v>
      </c>
      <c r="E3379" s="399"/>
      <c r="F3379" s="399"/>
      <c r="G3379" s="3" t="s">
        <v>158</v>
      </c>
      <c r="H3379" s="3" t="s">
        <v>485</v>
      </c>
      <c r="I3379" s="5">
        <v>262</v>
      </c>
    </row>
    <row r="3380" spans="1:11" ht="20.100000000000001" customHeight="1" x14ac:dyDescent="0.25">
      <c r="A3380" s="339"/>
      <c r="B3380" s="398"/>
      <c r="C3380" s="351" t="s">
        <v>366</v>
      </c>
      <c r="D3380" s="260"/>
      <c r="E3380" s="260"/>
      <c r="F3380" s="260"/>
      <c r="G3380" s="3" t="s">
        <v>158</v>
      </c>
      <c r="H3380" s="3" t="s">
        <v>485</v>
      </c>
      <c r="I3380" s="5">
        <v>1</v>
      </c>
    </row>
    <row r="3381" spans="1:11" ht="20.100000000000001" customHeight="1" x14ac:dyDescent="0.25">
      <c r="A3381" s="339"/>
      <c r="B3381" s="398"/>
      <c r="C3381" s="351" t="s">
        <v>169</v>
      </c>
      <c r="D3381" s="260"/>
      <c r="E3381" s="260"/>
      <c r="F3381" s="260"/>
      <c r="G3381" s="3" t="s">
        <v>158</v>
      </c>
      <c r="H3381" s="3" t="s">
        <v>485</v>
      </c>
      <c r="I3381" s="5">
        <v>98</v>
      </c>
    </row>
    <row r="3382" spans="1:11" ht="20.100000000000001" customHeight="1" x14ac:dyDescent="0.25">
      <c r="A3382" s="339"/>
      <c r="B3382" s="206" t="s">
        <v>57</v>
      </c>
      <c r="C3382" s="351" t="s">
        <v>157</v>
      </c>
      <c r="D3382" s="260"/>
      <c r="E3382" s="260"/>
      <c r="F3382" s="260"/>
      <c r="G3382" s="3" t="s">
        <v>158</v>
      </c>
      <c r="H3382" s="3" t="s">
        <v>485</v>
      </c>
      <c r="I3382" s="5">
        <v>1268</v>
      </c>
    </row>
    <row r="3383" spans="1:11" ht="20.100000000000001" customHeight="1" x14ac:dyDescent="0.25">
      <c r="A3383" s="339"/>
      <c r="B3383" s="207"/>
      <c r="C3383" s="351" t="s">
        <v>165</v>
      </c>
      <c r="D3383" s="260"/>
      <c r="E3383" s="260"/>
      <c r="F3383" s="260"/>
      <c r="G3383" s="3" t="s">
        <v>158</v>
      </c>
      <c r="H3383" s="3" t="s">
        <v>485</v>
      </c>
      <c r="I3383" s="5">
        <v>1602</v>
      </c>
    </row>
    <row r="3384" spans="1:11" ht="20.100000000000001" customHeight="1" x14ac:dyDescent="0.25">
      <c r="A3384" s="339"/>
      <c r="B3384" s="207"/>
      <c r="C3384" s="351" t="s">
        <v>170</v>
      </c>
      <c r="D3384" s="260"/>
      <c r="E3384" s="260"/>
      <c r="F3384" s="260"/>
      <c r="G3384" s="3" t="s">
        <v>158</v>
      </c>
      <c r="H3384" s="3" t="s">
        <v>485</v>
      </c>
      <c r="I3384" s="5">
        <v>4098</v>
      </c>
    </row>
    <row r="3385" spans="1:11" ht="20.100000000000001" customHeight="1" x14ac:dyDescent="0.25">
      <c r="A3385" s="340"/>
      <c r="B3385" s="208"/>
      <c r="C3385" s="351" t="s">
        <v>160</v>
      </c>
      <c r="D3385" s="260"/>
      <c r="E3385" s="260"/>
      <c r="F3385" s="260"/>
      <c r="G3385" s="3" t="s">
        <v>158</v>
      </c>
      <c r="H3385" s="3" t="s">
        <v>485</v>
      </c>
      <c r="I3385" s="5">
        <v>1261</v>
      </c>
    </row>
    <row r="3386" spans="1:11" s="132" customFormat="1" ht="50.1" customHeight="1" x14ac:dyDescent="0.25">
      <c r="A3386" s="9"/>
      <c r="B3386" s="9"/>
      <c r="C3386" s="9"/>
      <c r="D3386" s="9"/>
      <c r="E3386" s="9"/>
      <c r="F3386" s="9"/>
      <c r="G3386" s="9"/>
      <c r="H3386" s="9"/>
      <c r="I3386" s="9"/>
      <c r="K3386"/>
    </row>
    <row r="3387" spans="1:11" ht="20.100000000000001" customHeight="1" x14ac:dyDescent="0.25">
      <c r="A3387" s="338" t="s">
        <v>163</v>
      </c>
      <c r="B3387" s="206" t="s">
        <v>57</v>
      </c>
      <c r="C3387" s="351" t="s">
        <v>166</v>
      </c>
      <c r="D3387" s="258" t="s">
        <v>167</v>
      </c>
      <c r="E3387" s="399"/>
      <c r="F3387" s="399"/>
      <c r="G3387" s="3" t="s">
        <v>158</v>
      </c>
      <c r="H3387" s="3" t="s">
        <v>485</v>
      </c>
      <c r="I3387" s="5">
        <v>50</v>
      </c>
    </row>
    <row r="3388" spans="1:11" ht="20.100000000000001" customHeight="1" x14ac:dyDescent="0.25">
      <c r="A3388" s="339"/>
      <c r="B3388" s="207"/>
      <c r="C3388" s="260"/>
      <c r="D3388" s="258" t="s">
        <v>211</v>
      </c>
      <c r="E3388" s="399"/>
      <c r="F3388" s="399"/>
      <c r="G3388" s="3" t="s">
        <v>158</v>
      </c>
      <c r="H3388" s="3" t="s">
        <v>485</v>
      </c>
      <c r="I3388" s="5">
        <v>65</v>
      </c>
    </row>
    <row r="3389" spans="1:11" ht="20.100000000000001" customHeight="1" x14ac:dyDescent="0.25">
      <c r="A3389" s="339"/>
      <c r="B3389" s="207"/>
      <c r="C3389" s="351" t="s">
        <v>162</v>
      </c>
      <c r="D3389" s="260"/>
      <c r="E3389" s="260"/>
      <c r="F3389" s="260"/>
      <c r="G3389" s="3" t="s">
        <v>158</v>
      </c>
      <c r="H3389" s="3" t="s">
        <v>485</v>
      </c>
      <c r="I3389" s="5">
        <v>0</v>
      </c>
    </row>
    <row r="3390" spans="1:11" ht="20.100000000000001" customHeight="1" x14ac:dyDescent="0.25">
      <c r="A3390" s="339"/>
      <c r="B3390" s="208"/>
      <c r="C3390" s="351" t="s">
        <v>169</v>
      </c>
      <c r="D3390" s="260"/>
      <c r="E3390" s="260"/>
      <c r="F3390" s="260"/>
      <c r="G3390" s="3" t="s">
        <v>158</v>
      </c>
      <c r="H3390" s="3" t="s">
        <v>485</v>
      </c>
      <c r="I3390" s="5">
        <v>56</v>
      </c>
    </row>
    <row r="3391" spans="1:11" ht="20.100000000000001" customHeight="1" x14ac:dyDescent="0.25">
      <c r="A3391" s="339"/>
      <c r="B3391" s="397" t="s">
        <v>177</v>
      </c>
      <c r="C3391" s="351" t="s">
        <v>157</v>
      </c>
      <c r="D3391" s="260"/>
      <c r="E3391" s="260"/>
      <c r="F3391" s="260"/>
      <c r="G3391" s="3" t="s">
        <v>158</v>
      </c>
      <c r="H3391" s="3" t="s">
        <v>485</v>
      </c>
      <c r="I3391" s="5">
        <v>2823</v>
      </c>
    </row>
    <row r="3392" spans="1:11" ht="20.100000000000001" customHeight="1" x14ac:dyDescent="0.25">
      <c r="A3392" s="339"/>
      <c r="B3392" s="398"/>
      <c r="C3392" s="351" t="s">
        <v>165</v>
      </c>
      <c r="D3392" s="260"/>
      <c r="E3392" s="260"/>
      <c r="F3392" s="260"/>
      <c r="G3392" s="3" t="s">
        <v>158</v>
      </c>
      <c r="H3392" s="3" t="s">
        <v>485</v>
      </c>
      <c r="I3392" s="5">
        <v>3353</v>
      </c>
    </row>
    <row r="3393" spans="1:9" ht="20.100000000000001" customHeight="1" x14ac:dyDescent="0.25">
      <c r="A3393" s="339"/>
      <c r="B3393" s="398"/>
      <c r="C3393" s="351" t="s">
        <v>170</v>
      </c>
      <c r="D3393" s="260"/>
      <c r="E3393" s="260"/>
      <c r="F3393" s="260"/>
      <c r="G3393" s="3" t="s">
        <v>158</v>
      </c>
      <c r="H3393" s="3" t="s">
        <v>485</v>
      </c>
      <c r="I3393" s="5">
        <v>7837</v>
      </c>
    </row>
    <row r="3394" spans="1:9" ht="20.100000000000001" customHeight="1" x14ac:dyDescent="0.25">
      <c r="A3394" s="339"/>
      <c r="B3394" s="398"/>
      <c r="C3394" s="351" t="s">
        <v>160</v>
      </c>
      <c r="D3394" s="260"/>
      <c r="E3394" s="260"/>
      <c r="F3394" s="260"/>
      <c r="G3394" s="3" t="s">
        <v>158</v>
      </c>
      <c r="H3394" s="3" t="s">
        <v>485</v>
      </c>
      <c r="I3394" s="5">
        <v>1933</v>
      </c>
    </row>
    <row r="3395" spans="1:9" ht="20.100000000000001" customHeight="1" x14ac:dyDescent="0.25">
      <c r="A3395" s="339"/>
      <c r="B3395" s="398"/>
      <c r="C3395" s="351" t="s">
        <v>166</v>
      </c>
      <c r="D3395" s="258" t="s">
        <v>167</v>
      </c>
      <c r="E3395" s="399"/>
      <c r="F3395" s="399"/>
      <c r="G3395" s="3" t="s">
        <v>158</v>
      </c>
      <c r="H3395" s="3" t="s">
        <v>485</v>
      </c>
      <c r="I3395" s="5">
        <v>23</v>
      </c>
    </row>
    <row r="3396" spans="1:9" ht="20.100000000000001" customHeight="1" x14ac:dyDescent="0.25">
      <c r="A3396" s="339"/>
      <c r="B3396" s="398"/>
      <c r="C3396" s="260"/>
      <c r="D3396" s="258" t="s">
        <v>211</v>
      </c>
      <c r="E3396" s="399"/>
      <c r="F3396" s="399"/>
      <c r="G3396" s="3" t="s">
        <v>158</v>
      </c>
      <c r="H3396" s="3" t="s">
        <v>485</v>
      </c>
      <c r="I3396" s="5">
        <v>429</v>
      </c>
    </row>
    <row r="3397" spans="1:9" ht="20.100000000000001" customHeight="1" x14ac:dyDescent="0.25">
      <c r="A3397" s="339"/>
      <c r="B3397" s="398"/>
      <c r="C3397" s="351" t="s">
        <v>162</v>
      </c>
      <c r="D3397" s="260"/>
      <c r="E3397" s="260"/>
      <c r="F3397" s="260"/>
      <c r="G3397" s="3" t="s">
        <v>158</v>
      </c>
      <c r="H3397" s="3" t="s">
        <v>485</v>
      </c>
      <c r="I3397" s="5">
        <v>0</v>
      </c>
    </row>
    <row r="3398" spans="1:9" ht="20.100000000000001" customHeight="1" x14ac:dyDescent="0.25">
      <c r="A3398" s="339"/>
      <c r="B3398" s="398"/>
      <c r="C3398" s="351" t="s">
        <v>169</v>
      </c>
      <c r="D3398" s="260"/>
      <c r="E3398" s="260"/>
      <c r="F3398" s="260"/>
      <c r="G3398" s="3" t="s">
        <v>158</v>
      </c>
      <c r="H3398" s="3" t="s">
        <v>485</v>
      </c>
      <c r="I3398" s="5">
        <v>139</v>
      </c>
    </row>
    <row r="3399" spans="1:9" ht="20.100000000000001" customHeight="1" x14ac:dyDescent="0.25">
      <c r="A3399" s="339"/>
      <c r="B3399" s="206" t="s">
        <v>233</v>
      </c>
      <c r="C3399" s="351" t="s">
        <v>157</v>
      </c>
      <c r="D3399" s="260"/>
      <c r="E3399" s="260"/>
      <c r="F3399" s="260"/>
      <c r="G3399" s="3" t="s">
        <v>158</v>
      </c>
      <c r="H3399" s="3" t="s">
        <v>485</v>
      </c>
      <c r="I3399" s="5">
        <v>1339</v>
      </c>
    </row>
    <row r="3400" spans="1:9" ht="20.100000000000001" customHeight="1" x14ac:dyDescent="0.25">
      <c r="A3400" s="339"/>
      <c r="B3400" s="207"/>
      <c r="C3400" s="351" t="s">
        <v>165</v>
      </c>
      <c r="D3400" s="260"/>
      <c r="E3400" s="260"/>
      <c r="F3400" s="260"/>
      <c r="G3400" s="3" t="s">
        <v>158</v>
      </c>
      <c r="H3400" s="3" t="s">
        <v>485</v>
      </c>
      <c r="I3400" s="5">
        <v>2013</v>
      </c>
    </row>
    <row r="3401" spans="1:9" ht="20.100000000000001" customHeight="1" x14ac:dyDescent="0.25">
      <c r="A3401" s="339"/>
      <c r="B3401" s="207"/>
      <c r="C3401" s="351" t="s">
        <v>170</v>
      </c>
      <c r="D3401" s="260"/>
      <c r="E3401" s="260"/>
      <c r="F3401" s="260"/>
      <c r="G3401" s="3" t="s">
        <v>158</v>
      </c>
      <c r="H3401" s="3" t="s">
        <v>485</v>
      </c>
      <c r="I3401" s="5">
        <v>4600</v>
      </c>
    </row>
    <row r="3402" spans="1:9" ht="20.100000000000001" customHeight="1" x14ac:dyDescent="0.25">
      <c r="A3402" s="339"/>
      <c r="B3402" s="207"/>
      <c r="C3402" s="351" t="s">
        <v>160</v>
      </c>
      <c r="D3402" s="260"/>
      <c r="E3402" s="260"/>
      <c r="F3402" s="260"/>
      <c r="G3402" s="3" t="s">
        <v>158</v>
      </c>
      <c r="H3402" s="3" t="s">
        <v>485</v>
      </c>
      <c r="I3402" s="5">
        <v>1214</v>
      </c>
    </row>
    <row r="3403" spans="1:9" ht="20.100000000000001" customHeight="1" x14ac:dyDescent="0.25">
      <c r="A3403" s="339"/>
      <c r="B3403" s="207"/>
      <c r="C3403" s="218" t="s">
        <v>166</v>
      </c>
      <c r="D3403" s="258" t="s">
        <v>167</v>
      </c>
      <c r="E3403" s="399"/>
      <c r="F3403" s="399"/>
      <c r="G3403" s="3" t="s">
        <v>158</v>
      </c>
      <c r="H3403" s="3" t="s">
        <v>485</v>
      </c>
      <c r="I3403" s="5">
        <v>45</v>
      </c>
    </row>
    <row r="3404" spans="1:9" ht="20.100000000000001" customHeight="1" x14ac:dyDescent="0.25">
      <c r="A3404" s="339"/>
      <c r="B3404" s="207"/>
      <c r="C3404" s="219"/>
      <c r="D3404" s="258" t="s">
        <v>211</v>
      </c>
      <c r="E3404" s="399"/>
      <c r="F3404" s="399"/>
      <c r="G3404" s="3" t="s">
        <v>158</v>
      </c>
      <c r="H3404" s="3" t="s">
        <v>485</v>
      </c>
      <c r="I3404" s="5">
        <v>185</v>
      </c>
    </row>
    <row r="3405" spans="1:9" ht="20.100000000000001" customHeight="1" x14ac:dyDescent="0.25">
      <c r="A3405" s="339"/>
      <c r="B3405" s="207"/>
      <c r="C3405" s="351" t="s">
        <v>162</v>
      </c>
      <c r="D3405" s="260"/>
      <c r="E3405" s="260"/>
      <c r="F3405" s="260"/>
      <c r="G3405" s="3" t="s">
        <v>158</v>
      </c>
      <c r="H3405" s="3" t="s">
        <v>485</v>
      </c>
      <c r="I3405" s="5">
        <v>1</v>
      </c>
    </row>
    <row r="3406" spans="1:9" ht="20.100000000000001" customHeight="1" x14ac:dyDescent="0.25">
      <c r="A3406" s="339"/>
      <c r="B3406" s="208"/>
      <c r="C3406" s="351" t="s">
        <v>169</v>
      </c>
      <c r="D3406" s="260"/>
      <c r="E3406" s="260"/>
      <c r="F3406" s="260"/>
      <c r="G3406" s="3" t="s">
        <v>158</v>
      </c>
      <c r="H3406" s="3" t="s">
        <v>485</v>
      </c>
      <c r="I3406" s="5">
        <v>117</v>
      </c>
    </row>
    <row r="3407" spans="1:9" ht="20.100000000000001" customHeight="1" x14ac:dyDescent="0.25">
      <c r="A3407" s="339"/>
      <c r="B3407" s="397" t="s">
        <v>59</v>
      </c>
      <c r="C3407" s="351" t="s">
        <v>157</v>
      </c>
      <c r="D3407" s="260"/>
      <c r="E3407" s="260"/>
      <c r="F3407" s="260"/>
      <c r="G3407" s="3" t="s">
        <v>158</v>
      </c>
      <c r="H3407" s="3" t="s">
        <v>485</v>
      </c>
      <c r="I3407" s="5">
        <v>8932</v>
      </c>
    </row>
    <row r="3408" spans="1:9" ht="20.100000000000001" customHeight="1" x14ac:dyDescent="0.25">
      <c r="A3408" s="339"/>
      <c r="B3408" s="398"/>
      <c r="C3408" s="351" t="s">
        <v>165</v>
      </c>
      <c r="D3408" s="260"/>
      <c r="E3408" s="260"/>
      <c r="F3408" s="260"/>
      <c r="G3408" s="3" t="s">
        <v>158</v>
      </c>
      <c r="H3408" s="3" t="s">
        <v>485</v>
      </c>
      <c r="I3408" s="5">
        <v>9037</v>
      </c>
    </row>
    <row r="3409" spans="1:11" ht="20.100000000000001" customHeight="1" x14ac:dyDescent="0.25">
      <c r="A3409" s="339"/>
      <c r="B3409" s="398"/>
      <c r="C3409" s="351" t="s">
        <v>170</v>
      </c>
      <c r="D3409" s="260"/>
      <c r="E3409" s="260"/>
      <c r="F3409" s="260"/>
      <c r="G3409" s="3" t="s">
        <v>158</v>
      </c>
      <c r="H3409" s="3" t="s">
        <v>485</v>
      </c>
      <c r="I3409" s="5">
        <v>23074</v>
      </c>
    </row>
    <row r="3410" spans="1:11" ht="20.100000000000001" customHeight="1" x14ac:dyDescent="0.25">
      <c r="A3410" s="339"/>
      <c r="B3410" s="398"/>
      <c r="C3410" s="351" t="s">
        <v>160</v>
      </c>
      <c r="D3410" s="260"/>
      <c r="E3410" s="260"/>
      <c r="F3410" s="260"/>
      <c r="G3410" s="3" t="s">
        <v>158</v>
      </c>
      <c r="H3410" s="3" t="s">
        <v>485</v>
      </c>
      <c r="I3410" s="5">
        <v>5833</v>
      </c>
    </row>
    <row r="3411" spans="1:11" ht="20.100000000000001" customHeight="1" x14ac:dyDescent="0.25">
      <c r="A3411" s="339"/>
      <c r="B3411" s="398"/>
      <c r="C3411" s="351" t="s">
        <v>166</v>
      </c>
      <c r="D3411" s="258" t="s">
        <v>167</v>
      </c>
      <c r="E3411" s="399"/>
      <c r="F3411" s="399"/>
      <c r="G3411" s="3" t="s">
        <v>158</v>
      </c>
      <c r="H3411" s="3" t="s">
        <v>485</v>
      </c>
      <c r="I3411" s="5">
        <v>189</v>
      </c>
    </row>
    <row r="3412" spans="1:11" ht="20.100000000000001" customHeight="1" x14ac:dyDescent="0.25">
      <c r="A3412" s="339"/>
      <c r="B3412" s="398"/>
      <c r="C3412" s="260"/>
      <c r="D3412" s="258" t="s">
        <v>211</v>
      </c>
      <c r="E3412" s="399"/>
      <c r="F3412" s="399"/>
      <c r="G3412" s="3" t="s">
        <v>158</v>
      </c>
      <c r="H3412" s="3" t="s">
        <v>485</v>
      </c>
      <c r="I3412" s="5">
        <v>433</v>
      </c>
    </row>
    <row r="3413" spans="1:11" ht="20.100000000000001" customHeight="1" x14ac:dyDescent="0.25">
      <c r="A3413" s="339"/>
      <c r="B3413" s="398"/>
      <c r="C3413" s="351" t="s">
        <v>162</v>
      </c>
      <c r="D3413" s="260"/>
      <c r="E3413" s="260"/>
      <c r="F3413" s="260"/>
      <c r="G3413" s="3" t="s">
        <v>158</v>
      </c>
      <c r="H3413" s="3" t="s">
        <v>485</v>
      </c>
      <c r="I3413" s="5">
        <v>0</v>
      </c>
    </row>
    <row r="3414" spans="1:11" ht="20.100000000000001" customHeight="1" x14ac:dyDescent="0.25">
      <c r="A3414" s="339"/>
      <c r="B3414" s="398"/>
      <c r="C3414" s="351" t="s">
        <v>169</v>
      </c>
      <c r="D3414" s="260"/>
      <c r="E3414" s="260"/>
      <c r="F3414" s="260"/>
      <c r="G3414" s="3" t="s">
        <v>158</v>
      </c>
      <c r="H3414" s="3" t="s">
        <v>485</v>
      </c>
      <c r="I3414" s="5">
        <v>367</v>
      </c>
    </row>
    <row r="3415" spans="1:11" ht="20.100000000000001" customHeight="1" x14ac:dyDescent="0.25">
      <c r="A3415" s="339"/>
      <c r="B3415" s="206" t="s">
        <v>168</v>
      </c>
      <c r="C3415" s="351" t="s">
        <v>157</v>
      </c>
      <c r="D3415" s="260"/>
      <c r="E3415" s="260"/>
      <c r="F3415" s="260"/>
      <c r="G3415" s="3" t="s">
        <v>158</v>
      </c>
      <c r="H3415" s="3" t="s">
        <v>485</v>
      </c>
      <c r="I3415" s="5">
        <v>5031</v>
      </c>
    </row>
    <row r="3416" spans="1:11" ht="20.100000000000001" customHeight="1" x14ac:dyDescent="0.25">
      <c r="A3416" s="339"/>
      <c r="B3416" s="207"/>
      <c r="C3416" s="351" t="s">
        <v>367</v>
      </c>
      <c r="D3416" s="260"/>
      <c r="E3416" s="260"/>
      <c r="F3416" s="260"/>
      <c r="G3416" s="3" t="s">
        <v>158</v>
      </c>
      <c r="H3416" s="3" t="s">
        <v>485</v>
      </c>
      <c r="I3416" s="5">
        <v>5656</v>
      </c>
    </row>
    <row r="3417" spans="1:11" ht="20.100000000000001" customHeight="1" x14ac:dyDescent="0.25">
      <c r="A3417" s="339"/>
      <c r="B3417" s="207"/>
      <c r="C3417" s="351" t="s">
        <v>170</v>
      </c>
      <c r="D3417" s="260"/>
      <c r="E3417" s="260"/>
      <c r="F3417" s="260"/>
      <c r="G3417" s="3" t="s">
        <v>158</v>
      </c>
      <c r="H3417" s="3" t="s">
        <v>485</v>
      </c>
      <c r="I3417" s="5">
        <v>16326</v>
      </c>
    </row>
    <row r="3418" spans="1:11" ht="20.100000000000001" customHeight="1" x14ac:dyDescent="0.25">
      <c r="A3418" s="339"/>
      <c r="B3418" s="207"/>
      <c r="C3418" s="351" t="s">
        <v>160</v>
      </c>
      <c r="D3418" s="260"/>
      <c r="E3418" s="260"/>
      <c r="F3418" s="260"/>
      <c r="G3418" s="3" t="s">
        <v>158</v>
      </c>
      <c r="H3418" s="3" t="s">
        <v>485</v>
      </c>
      <c r="I3418" s="5">
        <v>4781</v>
      </c>
    </row>
    <row r="3419" spans="1:11" ht="20.100000000000001" customHeight="1" x14ac:dyDescent="0.25">
      <c r="A3419" s="339"/>
      <c r="B3419" s="207"/>
      <c r="C3419" s="351" t="s">
        <v>166</v>
      </c>
      <c r="D3419" s="258" t="s">
        <v>167</v>
      </c>
      <c r="E3419" s="399"/>
      <c r="F3419" s="399"/>
      <c r="G3419" s="3" t="s">
        <v>158</v>
      </c>
      <c r="H3419" s="3" t="s">
        <v>485</v>
      </c>
      <c r="I3419" s="5">
        <v>125</v>
      </c>
    </row>
    <row r="3420" spans="1:11" ht="20.100000000000001" customHeight="1" x14ac:dyDescent="0.25">
      <c r="A3420" s="339"/>
      <c r="B3420" s="207"/>
      <c r="C3420" s="260"/>
      <c r="D3420" s="258" t="s">
        <v>211</v>
      </c>
      <c r="E3420" s="399"/>
      <c r="F3420" s="399"/>
      <c r="G3420" s="3" t="s">
        <v>158</v>
      </c>
      <c r="H3420" s="3" t="s">
        <v>485</v>
      </c>
      <c r="I3420" s="5">
        <v>283</v>
      </c>
    </row>
    <row r="3421" spans="1:11" ht="20.100000000000001" customHeight="1" x14ac:dyDescent="0.25">
      <c r="A3421" s="340"/>
      <c r="B3421" s="208"/>
      <c r="C3421" s="351" t="s">
        <v>162</v>
      </c>
      <c r="D3421" s="260"/>
      <c r="E3421" s="260"/>
      <c r="F3421" s="260"/>
      <c r="G3421" s="3" t="s">
        <v>158</v>
      </c>
      <c r="H3421" s="3" t="s">
        <v>485</v>
      </c>
      <c r="I3421" s="5">
        <v>0</v>
      </c>
    </row>
    <row r="3422" spans="1:11" s="132" customFormat="1" ht="50.1" customHeight="1" x14ac:dyDescent="0.25">
      <c r="A3422" s="9"/>
      <c r="B3422" s="9"/>
      <c r="C3422" s="9"/>
      <c r="D3422" s="9"/>
      <c r="E3422" s="9"/>
      <c r="F3422" s="9"/>
      <c r="G3422" s="9"/>
      <c r="H3422" s="9"/>
      <c r="I3422" s="9"/>
      <c r="K3422"/>
    </row>
    <row r="3423" spans="1:11" ht="20.100000000000001" customHeight="1" x14ac:dyDescent="0.25">
      <c r="A3423" s="338" t="s">
        <v>163</v>
      </c>
      <c r="B3423" s="75" t="s">
        <v>168</v>
      </c>
      <c r="C3423" s="351" t="s">
        <v>169</v>
      </c>
      <c r="D3423" s="260"/>
      <c r="E3423" s="260"/>
      <c r="F3423" s="260"/>
      <c r="G3423" s="3" t="s">
        <v>158</v>
      </c>
      <c r="H3423" s="3" t="s">
        <v>485</v>
      </c>
      <c r="I3423" s="5">
        <v>286</v>
      </c>
    </row>
    <row r="3424" spans="1:11" ht="20.100000000000001" customHeight="1" x14ac:dyDescent="0.25">
      <c r="A3424" s="339"/>
      <c r="B3424" s="397" t="s">
        <v>39</v>
      </c>
      <c r="C3424" s="351" t="s">
        <v>157</v>
      </c>
      <c r="D3424" s="260"/>
      <c r="E3424" s="260"/>
      <c r="F3424" s="260"/>
      <c r="G3424" s="3" t="s">
        <v>158</v>
      </c>
      <c r="H3424" s="3" t="s">
        <v>485</v>
      </c>
      <c r="I3424" s="5">
        <v>6618</v>
      </c>
    </row>
    <row r="3425" spans="1:9" ht="20.100000000000001" customHeight="1" x14ac:dyDescent="0.25">
      <c r="A3425" s="339"/>
      <c r="B3425" s="398"/>
      <c r="C3425" s="351" t="s">
        <v>165</v>
      </c>
      <c r="D3425" s="260"/>
      <c r="E3425" s="260"/>
      <c r="F3425" s="260"/>
      <c r="G3425" s="3" t="s">
        <v>158</v>
      </c>
      <c r="H3425" s="3" t="s">
        <v>485</v>
      </c>
      <c r="I3425" s="5">
        <v>7698</v>
      </c>
    </row>
    <row r="3426" spans="1:9" ht="20.100000000000001" customHeight="1" x14ac:dyDescent="0.25">
      <c r="A3426" s="339"/>
      <c r="B3426" s="398"/>
      <c r="C3426" s="351" t="s">
        <v>170</v>
      </c>
      <c r="D3426" s="260"/>
      <c r="E3426" s="260"/>
      <c r="F3426" s="260"/>
      <c r="G3426" s="3" t="s">
        <v>158</v>
      </c>
      <c r="H3426" s="3" t="s">
        <v>485</v>
      </c>
      <c r="I3426" s="5">
        <v>17006</v>
      </c>
    </row>
    <row r="3427" spans="1:9" ht="20.100000000000001" customHeight="1" x14ac:dyDescent="0.25">
      <c r="A3427" s="339"/>
      <c r="B3427" s="398"/>
      <c r="C3427" s="351" t="s">
        <v>160</v>
      </c>
      <c r="D3427" s="260"/>
      <c r="E3427" s="260"/>
      <c r="F3427" s="260"/>
      <c r="G3427" s="3" t="s">
        <v>158</v>
      </c>
      <c r="H3427" s="3" t="s">
        <v>485</v>
      </c>
      <c r="I3427" s="5">
        <v>5554</v>
      </c>
    </row>
    <row r="3428" spans="1:9" ht="20.100000000000001" customHeight="1" x14ac:dyDescent="0.25">
      <c r="A3428" s="339"/>
      <c r="B3428" s="398"/>
      <c r="C3428" s="351" t="s">
        <v>166</v>
      </c>
      <c r="D3428" s="258" t="s">
        <v>167</v>
      </c>
      <c r="E3428" s="399"/>
      <c r="F3428" s="399"/>
      <c r="G3428" s="3" t="s">
        <v>158</v>
      </c>
      <c r="H3428" s="3" t="s">
        <v>485</v>
      </c>
      <c r="I3428" s="5">
        <v>229</v>
      </c>
    </row>
    <row r="3429" spans="1:9" ht="20.100000000000001" customHeight="1" x14ac:dyDescent="0.25">
      <c r="A3429" s="339"/>
      <c r="B3429" s="398"/>
      <c r="C3429" s="260"/>
      <c r="D3429" s="258" t="s">
        <v>211</v>
      </c>
      <c r="E3429" s="399"/>
      <c r="F3429" s="399"/>
      <c r="G3429" s="3" t="s">
        <v>158</v>
      </c>
      <c r="H3429" s="3" t="s">
        <v>485</v>
      </c>
      <c r="I3429" s="5">
        <v>419</v>
      </c>
    </row>
    <row r="3430" spans="1:9" ht="20.100000000000001" customHeight="1" x14ac:dyDescent="0.25">
      <c r="A3430" s="339"/>
      <c r="B3430" s="398"/>
      <c r="C3430" s="351" t="s">
        <v>162</v>
      </c>
      <c r="D3430" s="260"/>
      <c r="E3430" s="260"/>
      <c r="F3430" s="260"/>
      <c r="G3430" s="3" t="s">
        <v>158</v>
      </c>
      <c r="H3430" s="3" t="s">
        <v>485</v>
      </c>
      <c r="I3430" s="5">
        <v>2</v>
      </c>
    </row>
    <row r="3431" spans="1:9" ht="20.100000000000001" customHeight="1" x14ac:dyDescent="0.25">
      <c r="A3431" s="339"/>
      <c r="B3431" s="398"/>
      <c r="C3431" s="351" t="s">
        <v>169</v>
      </c>
      <c r="D3431" s="260"/>
      <c r="E3431" s="260"/>
      <c r="F3431" s="260"/>
      <c r="G3431" s="3" t="s">
        <v>158</v>
      </c>
      <c r="H3431" s="3" t="s">
        <v>485</v>
      </c>
      <c r="I3431" s="5">
        <v>398</v>
      </c>
    </row>
    <row r="3432" spans="1:9" ht="20.100000000000001" customHeight="1" x14ac:dyDescent="0.25">
      <c r="A3432" s="339"/>
      <c r="B3432" s="206" t="s">
        <v>154</v>
      </c>
      <c r="C3432" s="351" t="s">
        <v>157</v>
      </c>
      <c r="D3432" s="260"/>
      <c r="E3432" s="260"/>
      <c r="F3432" s="260"/>
      <c r="G3432" s="3" t="s">
        <v>158</v>
      </c>
      <c r="H3432" s="3" t="s">
        <v>485</v>
      </c>
      <c r="I3432" s="5">
        <v>6791</v>
      </c>
    </row>
    <row r="3433" spans="1:9" ht="20.100000000000001" customHeight="1" x14ac:dyDescent="0.25">
      <c r="A3433" s="339"/>
      <c r="B3433" s="207"/>
      <c r="C3433" s="351" t="s">
        <v>165</v>
      </c>
      <c r="D3433" s="260"/>
      <c r="E3433" s="260"/>
      <c r="F3433" s="260"/>
      <c r="G3433" s="3" t="s">
        <v>158</v>
      </c>
      <c r="H3433" s="3" t="s">
        <v>485</v>
      </c>
      <c r="I3433" s="5">
        <v>7556</v>
      </c>
    </row>
    <row r="3434" spans="1:9" ht="20.100000000000001" customHeight="1" x14ac:dyDescent="0.25">
      <c r="A3434" s="339"/>
      <c r="B3434" s="207"/>
      <c r="C3434" s="351" t="s">
        <v>170</v>
      </c>
      <c r="D3434" s="260"/>
      <c r="E3434" s="260"/>
      <c r="F3434" s="260"/>
      <c r="G3434" s="3" t="s">
        <v>158</v>
      </c>
      <c r="H3434" s="3" t="s">
        <v>485</v>
      </c>
      <c r="I3434" s="5">
        <v>25490</v>
      </c>
    </row>
    <row r="3435" spans="1:9" ht="20.100000000000001" customHeight="1" x14ac:dyDescent="0.25">
      <c r="A3435" s="339"/>
      <c r="B3435" s="207"/>
      <c r="C3435" s="351" t="s">
        <v>160</v>
      </c>
      <c r="D3435" s="260"/>
      <c r="E3435" s="260"/>
      <c r="F3435" s="260"/>
      <c r="G3435" s="3" t="s">
        <v>158</v>
      </c>
      <c r="H3435" s="3" t="s">
        <v>485</v>
      </c>
      <c r="I3435" s="5">
        <v>5730</v>
      </c>
    </row>
    <row r="3436" spans="1:9" ht="20.100000000000001" customHeight="1" x14ac:dyDescent="0.25">
      <c r="A3436" s="339"/>
      <c r="B3436" s="207"/>
      <c r="C3436" s="218" t="s">
        <v>166</v>
      </c>
      <c r="D3436" s="258" t="s">
        <v>167</v>
      </c>
      <c r="E3436" s="399"/>
      <c r="F3436" s="399"/>
      <c r="G3436" s="3" t="s">
        <v>158</v>
      </c>
      <c r="H3436" s="3" t="s">
        <v>485</v>
      </c>
      <c r="I3436" s="5">
        <v>177</v>
      </c>
    </row>
    <row r="3437" spans="1:9" ht="20.100000000000001" customHeight="1" x14ac:dyDescent="0.25">
      <c r="A3437" s="339"/>
      <c r="B3437" s="207"/>
      <c r="C3437" s="219"/>
      <c r="D3437" s="258" t="s">
        <v>211</v>
      </c>
      <c r="E3437" s="399"/>
      <c r="F3437" s="399"/>
      <c r="G3437" s="3" t="s">
        <v>158</v>
      </c>
      <c r="H3437" s="3" t="s">
        <v>485</v>
      </c>
      <c r="I3437" s="5">
        <v>287</v>
      </c>
    </row>
    <row r="3438" spans="1:9" ht="20.100000000000001" customHeight="1" x14ac:dyDescent="0.25">
      <c r="A3438" s="339"/>
      <c r="B3438" s="207"/>
      <c r="C3438" s="351" t="s">
        <v>162</v>
      </c>
      <c r="D3438" s="260"/>
      <c r="E3438" s="260"/>
      <c r="F3438" s="260"/>
      <c r="G3438" s="3" t="s">
        <v>158</v>
      </c>
      <c r="H3438" s="3" t="s">
        <v>485</v>
      </c>
      <c r="I3438" s="5">
        <v>0</v>
      </c>
    </row>
    <row r="3439" spans="1:9" ht="20.100000000000001" customHeight="1" x14ac:dyDescent="0.25">
      <c r="A3439" s="339"/>
      <c r="B3439" s="208"/>
      <c r="C3439" s="351" t="s">
        <v>169</v>
      </c>
      <c r="D3439" s="260"/>
      <c r="E3439" s="260"/>
      <c r="F3439" s="260"/>
      <c r="G3439" s="3" t="s">
        <v>158</v>
      </c>
      <c r="H3439" s="3" t="s">
        <v>485</v>
      </c>
      <c r="I3439" s="5">
        <v>383</v>
      </c>
    </row>
    <row r="3440" spans="1:9" ht="20.100000000000001" customHeight="1" x14ac:dyDescent="0.25">
      <c r="A3440" s="339"/>
      <c r="B3440" s="397" t="s">
        <v>224</v>
      </c>
      <c r="C3440" s="351" t="s">
        <v>157</v>
      </c>
      <c r="D3440" s="260"/>
      <c r="E3440" s="260"/>
      <c r="F3440" s="260"/>
      <c r="G3440" s="3" t="s">
        <v>158</v>
      </c>
      <c r="H3440" s="3" t="s">
        <v>485</v>
      </c>
      <c r="I3440" s="5">
        <v>21697</v>
      </c>
    </row>
    <row r="3441" spans="1:9" ht="20.100000000000001" customHeight="1" x14ac:dyDescent="0.25">
      <c r="A3441" s="339"/>
      <c r="B3441" s="398"/>
      <c r="C3441" s="351" t="s">
        <v>165</v>
      </c>
      <c r="D3441" s="260"/>
      <c r="E3441" s="260"/>
      <c r="F3441" s="260"/>
      <c r="G3441" s="3" t="s">
        <v>158</v>
      </c>
      <c r="H3441" s="3" t="s">
        <v>485</v>
      </c>
      <c r="I3441" s="5">
        <v>23627</v>
      </c>
    </row>
    <row r="3442" spans="1:9" ht="20.100000000000001" customHeight="1" x14ac:dyDescent="0.25">
      <c r="A3442" s="339"/>
      <c r="B3442" s="398"/>
      <c r="C3442" s="351" t="s">
        <v>170</v>
      </c>
      <c r="D3442" s="260"/>
      <c r="E3442" s="260"/>
      <c r="F3442" s="260"/>
      <c r="G3442" s="3" t="s">
        <v>158</v>
      </c>
      <c r="H3442" s="3" t="s">
        <v>485</v>
      </c>
      <c r="I3442" s="5">
        <v>52377</v>
      </c>
    </row>
    <row r="3443" spans="1:9" ht="20.100000000000001" customHeight="1" x14ac:dyDescent="0.25">
      <c r="A3443" s="339"/>
      <c r="B3443" s="398"/>
      <c r="C3443" s="351" t="s">
        <v>160</v>
      </c>
      <c r="D3443" s="260"/>
      <c r="E3443" s="260"/>
      <c r="F3443" s="260"/>
      <c r="G3443" s="3" t="s">
        <v>158</v>
      </c>
      <c r="H3443" s="3" t="s">
        <v>485</v>
      </c>
      <c r="I3443" s="5">
        <v>15159</v>
      </c>
    </row>
    <row r="3444" spans="1:9" ht="20.100000000000001" customHeight="1" x14ac:dyDescent="0.25">
      <c r="A3444" s="339"/>
      <c r="B3444" s="398"/>
      <c r="C3444" s="351" t="s">
        <v>166</v>
      </c>
      <c r="D3444" s="258" t="s">
        <v>167</v>
      </c>
      <c r="E3444" s="399"/>
      <c r="F3444" s="399"/>
      <c r="G3444" s="3" t="s">
        <v>158</v>
      </c>
      <c r="H3444" s="3" t="s">
        <v>485</v>
      </c>
      <c r="I3444" s="5">
        <v>198</v>
      </c>
    </row>
    <row r="3445" spans="1:9" ht="20.100000000000001" customHeight="1" x14ac:dyDescent="0.25">
      <c r="A3445" s="339"/>
      <c r="B3445" s="398"/>
      <c r="C3445" s="260"/>
      <c r="D3445" s="258" t="s">
        <v>211</v>
      </c>
      <c r="E3445" s="399"/>
      <c r="F3445" s="399"/>
      <c r="G3445" s="3" t="s">
        <v>158</v>
      </c>
      <c r="H3445" s="3" t="s">
        <v>485</v>
      </c>
      <c r="I3445" s="5">
        <v>1185</v>
      </c>
    </row>
    <row r="3446" spans="1:9" ht="20.100000000000001" customHeight="1" x14ac:dyDescent="0.25">
      <c r="A3446" s="339"/>
      <c r="B3446" s="398"/>
      <c r="C3446" s="351" t="s">
        <v>162</v>
      </c>
      <c r="D3446" s="260"/>
      <c r="E3446" s="260"/>
      <c r="F3446" s="260"/>
      <c r="G3446" s="3" t="s">
        <v>158</v>
      </c>
      <c r="H3446" s="3" t="s">
        <v>485</v>
      </c>
      <c r="I3446" s="5">
        <v>1</v>
      </c>
    </row>
    <row r="3447" spans="1:9" ht="20.100000000000001" customHeight="1" x14ac:dyDescent="0.25">
      <c r="A3447" s="339"/>
      <c r="B3447" s="398"/>
      <c r="C3447" s="351" t="s">
        <v>169</v>
      </c>
      <c r="D3447" s="260"/>
      <c r="E3447" s="260"/>
      <c r="F3447" s="260"/>
      <c r="G3447" s="3" t="s">
        <v>158</v>
      </c>
      <c r="H3447" s="3" t="s">
        <v>485</v>
      </c>
      <c r="I3447" s="5">
        <v>1200</v>
      </c>
    </row>
    <row r="3448" spans="1:9" ht="20.100000000000001" customHeight="1" x14ac:dyDescent="0.25">
      <c r="A3448" s="339"/>
      <c r="B3448" s="397" t="s">
        <v>64</v>
      </c>
      <c r="C3448" s="351" t="s">
        <v>157</v>
      </c>
      <c r="D3448" s="260"/>
      <c r="E3448" s="260"/>
      <c r="F3448" s="260"/>
      <c r="G3448" s="3" t="s">
        <v>158</v>
      </c>
      <c r="H3448" s="3" t="s">
        <v>485</v>
      </c>
      <c r="I3448" s="5">
        <v>20389</v>
      </c>
    </row>
    <row r="3449" spans="1:9" ht="20.100000000000001" customHeight="1" x14ac:dyDescent="0.25">
      <c r="A3449" s="339"/>
      <c r="B3449" s="398"/>
      <c r="C3449" s="351" t="s">
        <v>165</v>
      </c>
      <c r="D3449" s="260"/>
      <c r="E3449" s="260"/>
      <c r="F3449" s="260"/>
      <c r="G3449" s="3" t="s">
        <v>158</v>
      </c>
      <c r="H3449" s="3" t="s">
        <v>485</v>
      </c>
      <c r="I3449" s="5">
        <v>22673</v>
      </c>
    </row>
    <row r="3450" spans="1:9" ht="20.100000000000001" customHeight="1" x14ac:dyDescent="0.25">
      <c r="A3450" s="339"/>
      <c r="B3450" s="398"/>
      <c r="C3450" s="351" t="s">
        <v>170</v>
      </c>
      <c r="D3450" s="260"/>
      <c r="E3450" s="260"/>
      <c r="F3450" s="260"/>
      <c r="G3450" s="3" t="s">
        <v>158</v>
      </c>
      <c r="H3450" s="3" t="s">
        <v>485</v>
      </c>
      <c r="I3450" s="5">
        <v>57738</v>
      </c>
    </row>
    <row r="3451" spans="1:9" ht="20.100000000000001" customHeight="1" x14ac:dyDescent="0.25">
      <c r="A3451" s="339"/>
      <c r="B3451" s="398"/>
      <c r="C3451" s="351" t="s">
        <v>160</v>
      </c>
      <c r="D3451" s="260"/>
      <c r="E3451" s="260"/>
      <c r="F3451" s="260"/>
      <c r="G3451" s="3" t="s">
        <v>158</v>
      </c>
      <c r="H3451" s="3" t="s">
        <v>485</v>
      </c>
      <c r="I3451" s="5">
        <v>14799</v>
      </c>
    </row>
    <row r="3452" spans="1:9" ht="20.100000000000001" customHeight="1" x14ac:dyDescent="0.25">
      <c r="A3452" s="339"/>
      <c r="B3452" s="398"/>
      <c r="C3452" s="351" t="s">
        <v>368</v>
      </c>
      <c r="D3452" s="258" t="s">
        <v>369</v>
      </c>
      <c r="E3452" s="399"/>
      <c r="F3452" s="399"/>
      <c r="G3452" s="3" t="s">
        <v>158</v>
      </c>
      <c r="H3452" s="3" t="s">
        <v>485</v>
      </c>
      <c r="I3452" s="5">
        <v>249</v>
      </c>
    </row>
    <row r="3453" spans="1:9" ht="20.100000000000001" customHeight="1" x14ac:dyDescent="0.25">
      <c r="A3453" s="339"/>
      <c r="B3453" s="398"/>
      <c r="C3453" s="260"/>
      <c r="D3453" s="258" t="s">
        <v>211</v>
      </c>
      <c r="E3453" s="399"/>
      <c r="F3453" s="399"/>
      <c r="G3453" s="3" t="s">
        <v>158</v>
      </c>
      <c r="H3453" s="3" t="s">
        <v>485</v>
      </c>
      <c r="I3453" s="5">
        <v>521</v>
      </c>
    </row>
    <row r="3454" spans="1:9" ht="20.100000000000001" customHeight="1" x14ac:dyDescent="0.25">
      <c r="A3454" s="339"/>
      <c r="B3454" s="398"/>
      <c r="C3454" s="351" t="s">
        <v>162</v>
      </c>
      <c r="D3454" s="260"/>
      <c r="E3454" s="260"/>
      <c r="F3454" s="260"/>
      <c r="G3454" s="3" t="s">
        <v>158</v>
      </c>
      <c r="H3454" s="3" t="s">
        <v>485</v>
      </c>
      <c r="I3454" s="5">
        <v>1</v>
      </c>
    </row>
    <row r="3455" spans="1:9" ht="20.100000000000001" customHeight="1" x14ac:dyDescent="0.25">
      <c r="A3455" s="339"/>
      <c r="B3455" s="398"/>
      <c r="C3455" s="351" t="s">
        <v>169</v>
      </c>
      <c r="D3455" s="260"/>
      <c r="E3455" s="260"/>
      <c r="F3455" s="260"/>
      <c r="G3455" s="3" t="s">
        <v>158</v>
      </c>
      <c r="H3455" s="3" t="s">
        <v>485</v>
      </c>
      <c r="I3455" s="5">
        <v>1191</v>
      </c>
    </row>
    <row r="3456" spans="1:9" ht="20.100000000000001" customHeight="1" x14ac:dyDescent="0.25">
      <c r="A3456" s="339"/>
      <c r="B3456" s="206" t="s">
        <v>147</v>
      </c>
      <c r="C3456" s="351" t="s">
        <v>157</v>
      </c>
      <c r="D3456" s="260"/>
      <c r="E3456" s="260"/>
      <c r="F3456" s="260"/>
      <c r="G3456" s="3" t="s">
        <v>158</v>
      </c>
      <c r="H3456" s="3" t="s">
        <v>485</v>
      </c>
      <c r="I3456" s="5">
        <v>1127</v>
      </c>
    </row>
    <row r="3457" spans="1:11" ht="20.100000000000001" customHeight="1" x14ac:dyDescent="0.25">
      <c r="A3457" s="340"/>
      <c r="B3457" s="208"/>
      <c r="C3457" s="351" t="s">
        <v>165</v>
      </c>
      <c r="D3457" s="260"/>
      <c r="E3457" s="260"/>
      <c r="F3457" s="260"/>
      <c r="G3457" s="3" t="s">
        <v>158</v>
      </c>
      <c r="H3457" s="3" t="s">
        <v>485</v>
      </c>
      <c r="I3457" s="5">
        <v>1503</v>
      </c>
    </row>
    <row r="3458" spans="1:11" s="132" customFormat="1" ht="50.1" customHeight="1" x14ac:dyDescent="0.25">
      <c r="A3458" s="9"/>
      <c r="B3458" s="9"/>
      <c r="C3458" s="9"/>
      <c r="D3458" s="9"/>
      <c r="E3458" s="9"/>
      <c r="F3458" s="9"/>
      <c r="G3458" s="9"/>
      <c r="H3458" s="9"/>
      <c r="I3458" s="9"/>
      <c r="K3458"/>
    </row>
    <row r="3459" spans="1:11" ht="20.100000000000001" customHeight="1" x14ac:dyDescent="0.25">
      <c r="A3459" s="338" t="s">
        <v>163</v>
      </c>
      <c r="B3459" s="338" t="s">
        <v>147</v>
      </c>
      <c r="C3459" s="351" t="s">
        <v>170</v>
      </c>
      <c r="D3459" s="260"/>
      <c r="E3459" s="260"/>
      <c r="F3459" s="260"/>
      <c r="G3459" s="3" t="s">
        <v>158</v>
      </c>
      <c r="H3459" s="3" t="s">
        <v>485</v>
      </c>
      <c r="I3459" s="5">
        <v>6140</v>
      </c>
    </row>
    <row r="3460" spans="1:11" ht="20.100000000000001" customHeight="1" x14ac:dyDescent="0.25">
      <c r="A3460" s="339"/>
      <c r="B3460" s="339"/>
      <c r="C3460" s="351" t="s">
        <v>160</v>
      </c>
      <c r="D3460" s="260"/>
      <c r="E3460" s="260"/>
      <c r="F3460" s="260"/>
      <c r="G3460" s="3" t="s">
        <v>158</v>
      </c>
      <c r="H3460" s="3" t="s">
        <v>485</v>
      </c>
      <c r="I3460" s="5">
        <v>1399</v>
      </c>
    </row>
    <row r="3461" spans="1:11" ht="20.100000000000001" customHeight="1" x14ac:dyDescent="0.25">
      <c r="A3461" s="339"/>
      <c r="B3461" s="339"/>
      <c r="C3461" s="351" t="s">
        <v>166</v>
      </c>
      <c r="D3461" s="258" t="s">
        <v>167</v>
      </c>
      <c r="E3461" s="399"/>
      <c r="F3461" s="399"/>
      <c r="G3461" s="3" t="s">
        <v>158</v>
      </c>
      <c r="H3461" s="3" t="s">
        <v>485</v>
      </c>
      <c r="I3461" s="5">
        <v>41</v>
      </c>
    </row>
    <row r="3462" spans="1:11" ht="20.100000000000001" customHeight="1" x14ac:dyDescent="0.25">
      <c r="A3462" s="339"/>
      <c r="B3462" s="339"/>
      <c r="C3462" s="260"/>
      <c r="D3462" s="258" t="s">
        <v>211</v>
      </c>
      <c r="E3462" s="399"/>
      <c r="F3462" s="399"/>
      <c r="G3462" s="3" t="s">
        <v>158</v>
      </c>
      <c r="H3462" s="3" t="s">
        <v>485</v>
      </c>
      <c r="I3462" s="5">
        <v>114</v>
      </c>
    </row>
    <row r="3463" spans="1:11" ht="20.100000000000001" customHeight="1" x14ac:dyDescent="0.25">
      <c r="A3463" s="339"/>
      <c r="B3463" s="339"/>
      <c r="C3463" s="351" t="s">
        <v>162</v>
      </c>
      <c r="D3463" s="260"/>
      <c r="E3463" s="260"/>
      <c r="F3463" s="260"/>
      <c r="G3463" s="3" t="s">
        <v>158</v>
      </c>
      <c r="H3463" s="3" t="s">
        <v>485</v>
      </c>
      <c r="I3463" s="5">
        <v>0</v>
      </c>
    </row>
    <row r="3464" spans="1:11" ht="20.100000000000001" customHeight="1" x14ac:dyDescent="0.25">
      <c r="A3464" s="340"/>
      <c r="B3464" s="340"/>
      <c r="C3464" s="351" t="s">
        <v>169</v>
      </c>
      <c r="D3464" s="260"/>
      <c r="E3464" s="260"/>
      <c r="F3464" s="260"/>
      <c r="G3464" s="3" t="s">
        <v>158</v>
      </c>
      <c r="H3464" s="3" t="s">
        <v>485</v>
      </c>
      <c r="I3464" s="5">
        <v>92</v>
      </c>
    </row>
    <row r="3465" spans="1:11" ht="20.100000000000001" customHeight="1" x14ac:dyDescent="0.25">
      <c r="A3465" s="338" t="s">
        <v>171</v>
      </c>
      <c r="B3465" s="206" t="s">
        <v>258</v>
      </c>
      <c r="C3465" s="206" t="s">
        <v>174</v>
      </c>
      <c r="D3465" s="303" t="s">
        <v>30</v>
      </c>
      <c r="E3465" s="354"/>
      <c r="F3465" s="299"/>
      <c r="G3465" s="3" t="s">
        <v>158</v>
      </c>
      <c r="H3465" s="3" t="s">
        <v>485</v>
      </c>
      <c r="I3465" s="5">
        <v>708276</v>
      </c>
    </row>
    <row r="3466" spans="1:11" ht="20.100000000000001" customHeight="1" x14ac:dyDescent="0.25">
      <c r="A3466" s="339"/>
      <c r="B3466" s="207"/>
      <c r="C3466" s="207"/>
      <c r="D3466" s="303" t="s">
        <v>178</v>
      </c>
      <c r="E3466" s="354"/>
      <c r="F3466" s="299"/>
      <c r="G3466" s="3" t="s">
        <v>158</v>
      </c>
      <c r="H3466" s="3" t="s">
        <v>485</v>
      </c>
      <c r="I3466" s="5">
        <v>2554</v>
      </c>
    </row>
    <row r="3467" spans="1:11" ht="20.100000000000001" customHeight="1" x14ac:dyDescent="0.25">
      <c r="A3467" s="339"/>
      <c r="B3467" s="207"/>
      <c r="C3467" s="207"/>
      <c r="D3467" s="303" t="s">
        <v>212</v>
      </c>
      <c r="E3467" s="354"/>
      <c r="F3467" s="299"/>
      <c r="G3467" s="3" t="s">
        <v>158</v>
      </c>
      <c r="H3467" s="3" t="s">
        <v>485</v>
      </c>
      <c r="I3467" s="5">
        <v>3472</v>
      </c>
    </row>
    <row r="3468" spans="1:11" ht="20.100000000000001" customHeight="1" x14ac:dyDescent="0.25">
      <c r="A3468" s="339"/>
      <c r="B3468" s="207"/>
      <c r="C3468" s="207"/>
      <c r="D3468" s="401" t="s">
        <v>175</v>
      </c>
      <c r="E3468" s="402"/>
      <c r="F3468" s="403"/>
      <c r="G3468" s="3" t="s">
        <v>158</v>
      </c>
      <c r="H3468" s="3" t="s">
        <v>485</v>
      </c>
      <c r="I3468" s="5">
        <v>41095</v>
      </c>
    </row>
    <row r="3469" spans="1:11" ht="20.100000000000001" customHeight="1" x14ac:dyDescent="0.25">
      <c r="A3469" s="339"/>
      <c r="B3469" s="207"/>
      <c r="C3469" s="207"/>
      <c r="D3469" s="303" t="s">
        <v>179</v>
      </c>
      <c r="E3469" s="354"/>
      <c r="F3469" s="299"/>
      <c r="G3469" s="3" t="s">
        <v>158</v>
      </c>
      <c r="H3469" s="3" t="s">
        <v>485</v>
      </c>
      <c r="I3469" s="5">
        <v>1033</v>
      </c>
    </row>
    <row r="3470" spans="1:11" ht="20.100000000000001" customHeight="1" x14ac:dyDescent="0.25">
      <c r="A3470" s="339"/>
      <c r="B3470" s="207"/>
      <c r="C3470" s="208"/>
      <c r="D3470" s="303" t="s">
        <v>172</v>
      </c>
      <c r="E3470" s="354"/>
      <c r="F3470" s="299"/>
      <c r="G3470" s="3" t="s">
        <v>158</v>
      </c>
      <c r="H3470" s="3" t="s">
        <v>485</v>
      </c>
      <c r="I3470" s="5">
        <v>660122</v>
      </c>
    </row>
    <row r="3471" spans="1:11" ht="20.100000000000001" customHeight="1" x14ac:dyDescent="0.25">
      <c r="A3471" s="339"/>
      <c r="B3471" s="207"/>
      <c r="C3471" s="401" t="s">
        <v>176</v>
      </c>
      <c r="D3471" s="201"/>
      <c r="E3471" s="201"/>
      <c r="F3471" s="202"/>
      <c r="G3471" s="3" t="s">
        <v>158</v>
      </c>
      <c r="H3471" s="3" t="s">
        <v>484</v>
      </c>
      <c r="I3471" s="5">
        <v>36591</v>
      </c>
    </row>
    <row r="3472" spans="1:11" ht="20.100000000000001" customHeight="1" x14ac:dyDescent="0.25">
      <c r="A3472" s="339"/>
      <c r="B3472" s="208"/>
      <c r="C3472" s="401" t="s">
        <v>180</v>
      </c>
      <c r="D3472" s="201"/>
      <c r="E3472" s="201"/>
      <c r="F3472" s="202"/>
      <c r="G3472" s="3" t="s">
        <v>181</v>
      </c>
      <c r="H3472" s="3" t="s">
        <v>484</v>
      </c>
      <c r="I3472" s="5">
        <v>363</v>
      </c>
    </row>
    <row r="3473" spans="1:9" ht="20.100000000000001" customHeight="1" x14ac:dyDescent="0.25">
      <c r="A3473" s="339"/>
      <c r="B3473" s="206" t="s">
        <v>33</v>
      </c>
      <c r="C3473" s="206" t="s">
        <v>174</v>
      </c>
      <c r="D3473" s="303" t="s">
        <v>30</v>
      </c>
      <c r="E3473" s="354"/>
      <c r="F3473" s="299"/>
      <c r="G3473" s="3" t="s">
        <v>158</v>
      </c>
      <c r="H3473" s="3" t="s">
        <v>485</v>
      </c>
      <c r="I3473" s="5">
        <v>4433</v>
      </c>
    </row>
    <row r="3474" spans="1:9" ht="20.100000000000001" customHeight="1" x14ac:dyDescent="0.25">
      <c r="A3474" s="339"/>
      <c r="B3474" s="207"/>
      <c r="C3474" s="207"/>
      <c r="D3474" s="303" t="s">
        <v>178</v>
      </c>
      <c r="E3474" s="354"/>
      <c r="F3474" s="299"/>
      <c r="G3474" s="3" t="s">
        <v>158</v>
      </c>
      <c r="H3474" s="3" t="s">
        <v>485</v>
      </c>
      <c r="I3474" s="5">
        <v>71</v>
      </c>
    </row>
    <row r="3475" spans="1:9" ht="20.100000000000001" customHeight="1" x14ac:dyDescent="0.25">
      <c r="A3475" s="339"/>
      <c r="B3475" s="207"/>
      <c r="C3475" s="207"/>
      <c r="D3475" s="303" t="s">
        <v>212</v>
      </c>
      <c r="E3475" s="354"/>
      <c r="F3475" s="299"/>
      <c r="G3475" s="3" t="s">
        <v>158</v>
      </c>
      <c r="H3475" s="3" t="s">
        <v>485</v>
      </c>
      <c r="I3475" s="5">
        <v>251</v>
      </c>
    </row>
    <row r="3476" spans="1:9" ht="20.100000000000001" customHeight="1" x14ac:dyDescent="0.25">
      <c r="A3476" s="339"/>
      <c r="B3476" s="207"/>
      <c r="C3476" s="207"/>
      <c r="D3476" s="401" t="s">
        <v>175</v>
      </c>
      <c r="E3476" s="402"/>
      <c r="F3476" s="403"/>
      <c r="G3476" s="3" t="s">
        <v>158</v>
      </c>
      <c r="H3476" s="3" t="s">
        <v>485</v>
      </c>
      <c r="I3476" s="5">
        <v>150</v>
      </c>
    </row>
    <row r="3477" spans="1:9" ht="20.100000000000001" customHeight="1" x14ac:dyDescent="0.25">
      <c r="A3477" s="339"/>
      <c r="B3477" s="207"/>
      <c r="C3477" s="207"/>
      <c r="D3477" s="303" t="s">
        <v>179</v>
      </c>
      <c r="E3477" s="354"/>
      <c r="F3477" s="299"/>
      <c r="G3477" s="3" t="s">
        <v>158</v>
      </c>
      <c r="H3477" s="3" t="s">
        <v>485</v>
      </c>
      <c r="I3477" s="5">
        <v>11</v>
      </c>
    </row>
    <row r="3478" spans="1:9" ht="20.100000000000001" customHeight="1" x14ac:dyDescent="0.25">
      <c r="A3478" s="339"/>
      <c r="B3478" s="207"/>
      <c r="C3478" s="208"/>
      <c r="D3478" s="303" t="s">
        <v>172</v>
      </c>
      <c r="E3478" s="354"/>
      <c r="F3478" s="299"/>
      <c r="G3478" s="3" t="s">
        <v>158</v>
      </c>
      <c r="H3478" s="3" t="s">
        <v>485</v>
      </c>
      <c r="I3478" s="5">
        <v>3950</v>
      </c>
    </row>
    <row r="3479" spans="1:9" ht="20.100000000000001" customHeight="1" x14ac:dyDescent="0.25">
      <c r="A3479" s="339"/>
      <c r="B3479" s="207"/>
      <c r="C3479" s="401" t="s">
        <v>176</v>
      </c>
      <c r="D3479" s="201"/>
      <c r="E3479" s="201"/>
      <c r="F3479" s="202"/>
      <c r="G3479" s="3" t="s">
        <v>158</v>
      </c>
      <c r="H3479" s="3" t="s">
        <v>484</v>
      </c>
      <c r="I3479" s="5">
        <v>233</v>
      </c>
    </row>
    <row r="3480" spans="1:9" ht="20.100000000000001" customHeight="1" x14ac:dyDescent="0.25">
      <c r="A3480" s="339"/>
      <c r="B3480" s="208"/>
      <c r="C3480" s="401" t="s">
        <v>180</v>
      </c>
      <c r="D3480" s="201"/>
      <c r="E3480" s="201"/>
      <c r="F3480" s="202"/>
      <c r="G3480" s="3" t="s">
        <v>181</v>
      </c>
      <c r="H3480" s="3" t="s">
        <v>484</v>
      </c>
      <c r="I3480" s="5">
        <v>5</v>
      </c>
    </row>
    <row r="3481" spans="1:9" ht="20.100000000000001" customHeight="1" x14ac:dyDescent="0.25">
      <c r="A3481" s="339"/>
      <c r="B3481" s="206" t="s">
        <v>205</v>
      </c>
      <c r="C3481" s="206" t="s">
        <v>174</v>
      </c>
      <c r="D3481" s="303" t="s">
        <v>30</v>
      </c>
      <c r="E3481" s="354"/>
      <c r="F3481" s="299"/>
      <c r="G3481" s="3" t="s">
        <v>158</v>
      </c>
      <c r="H3481" s="3" t="s">
        <v>485</v>
      </c>
      <c r="I3481" s="5">
        <v>17080</v>
      </c>
    </row>
    <row r="3482" spans="1:9" ht="20.100000000000001" customHeight="1" x14ac:dyDescent="0.25">
      <c r="A3482" s="339"/>
      <c r="B3482" s="207"/>
      <c r="C3482" s="207"/>
      <c r="D3482" s="303" t="s">
        <v>178</v>
      </c>
      <c r="E3482" s="354"/>
      <c r="F3482" s="299"/>
      <c r="G3482" s="3" t="s">
        <v>158</v>
      </c>
      <c r="H3482" s="3" t="s">
        <v>485</v>
      </c>
      <c r="I3482" s="5">
        <v>180</v>
      </c>
    </row>
    <row r="3483" spans="1:9" ht="20.100000000000001" customHeight="1" x14ac:dyDescent="0.25">
      <c r="A3483" s="339"/>
      <c r="B3483" s="207"/>
      <c r="C3483" s="207"/>
      <c r="D3483" s="303" t="s">
        <v>212</v>
      </c>
      <c r="E3483" s="354"/>
      <c r="F3483" s="299"/>
      <c r="G3483" s="3" t="s">
        <v>158</v>
      </c>
      <c r="H3483" s="3" t="s">
        <v>485</v>
      </c>
      <c r="I3483" s="5">
        <v>9</v>
      </c>
    </row>
    <row r="3484" spans="1:9" ht="20.100000000000001" customHeight="1" x14ac:dyDescent="0.25">
      <c r="A3484" s="339"/>
      <c r="B3484" s="207"/>
      <c r="C3484" s="207"/>
      <c r="D3484" s="401" t="s">
        <v>175</v>
      </c>
      <c r="E3484" s="402"/>
      <c r="F3484" s="403"/>
      <c r="G3484" s="3" t="s">
        <v>158</v>
      </c>
      <c r="H3484" s="3" t="s">
        <v>485</v>
      </c>
      <c r="I3484" s="5">
        <v>1315</v>
      </c>
    </row>
    <row r="3485" spans="1:9" ht="20.100000000000001" customHeight="1" x14ac:dyDescent="0.25">
      <c r="A3485" s="339"/>
      <c r="B3485" s="207"/>
      <c r="C3485" s="207"/>
      <c r="D3485" s="303" t="s">
        <v>179</v>
      </c>
      <c r="E3485" s="354"/>
      <c r="F3485" s="299"/>
      <c r="G3485" s="3" t="s">
        <v>158</v>
      </c>
      <c r="H3485" s="3" t="s">
        <v>485</v>
      </c>
      <c r="I3485" s="5">
        <v>24</v>
      </c>
    </row>
    <row r="3486" spans="1:9" ht="20.100000000000001" customHeight="1" x14ac:dyDescent="0.25">
      <c r="A3486" s="339"/>
      <c r="B3486" s="207"/>
      <c r="C3486" s="208"/>
      <c r="D3486" s="303" t="s">
        <v>172</v>
      </c>
      <c r="E3486" s="354"/>
      <c r="F3486" s="299"/>
      <c r="G3486" s="3" t="s">
        <v>158</v>
      </c>
      <c r="H3486" s="3" t="s">
        <v>485</v>
      </c>
      <c r="I3486" s="5">
        <v>15552</v>
      </c>
    </row>
    <row r="3487" spans="1:9" ht="20.100000000000001" customHeight="1" x14ac:dyDescent="0.25">
      <c r="A3487" s="339"/>
      <c r="B3487" s="207"/>
      <c r="C3487" s="401" t="s">
        <v>176</v>
      </c>
      <c r="D3487" s="201"/>
      <c r="E3487" s="201"/>
      <c r="F3487" s="202"/>
      <c r="G3487" s="3" t="s">
        <v>158</v>
      </c>
      <c r="H3487" s="3" t="s">
        <v>484</v>
      </c>
      <c r="I3487" s="5">
        <v>880</v>
      </c>
    </row>
    <row r="3488" spans="1:9" ht="20.100000000000001" customHeight="1" x14ac:dyDescent="0.25">
      <c r="A3488" s="339"/>
      <c r="B3488" s="208"/>
      <c r="C3488" s="401" t="s">
        <v>370</v>
      </c>
      <c r="D3488" s="201"/>
      <c r="E3488" s="201"/>
      <c r="F3488" s="202"/>
      <c r="G3488" s="3" t="s">
        <v>371</v>
      </c>
      <c r="H3488" s="3" t="s">
        <v>484</v>
      </c>
      <c r="I3488" s="5">
        <v>13</v>
      </c>
    </row>
    <row r="3489" spans="1:11" ht="20.100000000000001" customHeight="1" x14ac:dyDescent="0.25">
      <c r="A3489" s="339"/>
      <c r="B3489" s="206" t="s">
        <v>150</v>
      </c>
      <c r="C3489" s="206" t="s">
        <v>174</v>
      </c>
      <c r="D3489" s="303" t="s">
        <v>30</v>
      </c>
      <c r="E3489" s="317"/>
      <c r="F3489" s="404"/>
      <c r="G3489" s="3" t="s">
        <v>158</v>
      </c>
      <c r="H3489" s="3" t="s">
        <v>485</v>
      </c>
      <c r="I3489" s="5">
        <v>41205</v>
      </c>
    </row>
    <row r="3490" spans="1:11" ht="20.100000000000001" customHeight="1" x14ac:dyDescent="0.25">
      <c r="A3490" s="339"/>
      <c r="B3490" s="207"/>
      <c r="C3490" s="207"/>
      <c r="D3490" s="303" t="s">
        <v>178</v>
      </c>
      <c r="E3490" s="317"/>
      <c r="F3490" s="404"/>
      <c r="G3490" s="3" t="s">
        <v>158</v>
      </c>
      <c r="H3490" s="3" t="s">
        <v>485</v>
      </c>
      <c r="I3490" s="5">
        <v>513</v>
      </c>
    </row>
    <row r="3491" spans="1:11" ht="20.100000000000001" customHeight="1" x14ac:dyDescent="0.25">
      <c r="A3491" s="339"/>
      <c r="B3491" s="207"/>
      <c r="C3491" s="207"/>
      <c r="D3491" s="303" t="s">
        <v>212</v>
      </c>
      <c r="E3491" s="317"/>
      <c r="F3491" s="404"/>
      <c r="G3491" s="3" t="s">
        <v>158</v>
      </c>
      <c r="H3491" s="3" t="s">
        <v>485</v>
      </c>
      <c r="I3491" s="5">
        <v>66</v>
      </c>
    </row>
    <row r="3492" spans="1:11" ht="20.100000000000001" customHeight="1" x14ac:dyDescent="0.25">
      <c r="A3492" s="339"/>
      <c r="B3492" s="207"/>
      <c r="C3492" s="207"/>
      <c r="D3492" s="303" t="s">
        <v>403</v>
      </c>
      <c r="E3492" s="317"/>
      <c r="F3492" s="404"/>
      <c r="G3492" s="3" t="s">
        <v>158</v>
      </c>
      <c r="H3492" s="3" t="s">
        <v>485</v>
      </c>
      <c r="I3492" s="5">
        <v>1907</v>
      </c>
    </row>
    <row r="3493" spans="1:11" ht="20.100000000000001" customHeight="1" x14ac:dyDescent="0.25">
      <c r="A3493" s="340"/>
      <c r="B3493" s="208"/>
      <c r="C3493" s="208"/>
      <c r="D3493" s="303" t="s">
        <v>179</v>
      </c>
      <c r="E3493" s="317"/>
      <c r="F3493" s="404"/>
      <c r="G3493" s="3" t="s">
        <v>158</v>
      </c>
      <c r="H3493" s="3" t="s">
        <v>485</v>
      </c>
      <c r="I3493" s="5">
        <v>55</v>
      </c>
    </row>
    <row r="3494" spans="1:11" s="132" customFormat="1" ht="50.1" customHeight="1" x14ac:dyDescent="0.25">
      <c r="A3494" s="9"/>
      <c r="B3494" s="9"/>
      <c r="C3494" s="9"/>
      <c r="D3494" s="9"/>
      <c r="E3494" s="9"/>
      <c r="F3494" s="9"/>
      <c r="G3494" s="9"/>
      <c r="H3494" s="9"/>
      <c r="I3494" s="9"/>
      <c r="K3494"/>
    </row>
    <row r="3495" spans="1:11" ht="20.100000000000001" customHeight="1" x14ac:dyDescent="0.25">
      <c r="A3495" s="338" t="s">
        <v>171</v>
      </c>
      <c r="B3495" s="206" t="s">
        <v>150</v>
      </c>
      <c r="C3495" s="76"/>
      <c r="D3495" s="303" t="s">
        <v>172</v>
      </c>
      <c r="E3495" s="354"/>
      <c r="F3495" s="299"/>
      <c r="G3495" s="3" t="s">
        <v>158</v>
      </c>
      <c r="H3495" s="3" t="s">
        <v>485</v>
      </c>
      <c r="I3495" s="5">
        <v>38664</v>
      </c>
    </row>
    <row r="3496" spans="1:11" ht="20.100000000000001" customHeight="1" x14ac:dyDescent="0.25">
      <c r="A3496" s="339"/>
      <c r="B3496" s="207"/>
      <c r="C3496" s="401" t="s">
        <v>176</v>
      </c>
      <c r="D3496" s="201"/>
      <c r="E3496" s="201"/>
      <c r="F3496" s="202"/>
      <c r="G3496" s="3" t="s">
        <v>158</v>
      </c>
      <c r="H3496" s="3" t="s">
        <v>484</v>
      </c>
      <c r="I3496" s="5">
        <v>1482</v>
      </c>
    </row>
    <row r="3497" spans="1:11" ht="20.100000000000001" customHeight="1" x14ac:dyDescent="0.25">
      <c r="A3497" s="339"/>
      <c r="B3497" s="208"/>
      <c r="C3497" s="401" t="s">
        <v>180</v>
      </c>
      <c r="D3497" s="402"/>
      <c r="E3497" s="402"/>
      <c r="F3497" s="403"/>
      <c r="G3497" s="3" t="s">
        <v>181</v>
      </c>
      <c r="H3497" s="3" t="s">
        <v>484</v>
      </c>
      <c r="I3497" s="5">
        <v>23</v>
      </c>
    </row>
    <row r="3498" spans="1:11" ht="20.100000000000001" customHeight="1" x14ac:dyDescent="0.25">
      <c r="A3498" s="339"/>
      <c r="B3498" s="206" t="s">
        <v>47</v>
      </c>
      <c r="C3498" s="206" t="s">
        <v>174</v>
      </c>
      <c r="D3498" s="303" t="s">
        <v>30</v>
      </c>
      <c r="E3498" s="354"/>
      <c r="F3498" s="299"/>
      <c r="G3498" s="3" t="s">
        <v>158</v>
      </c>
      <c r="H3498" s="3" t="s">
        <v>485</v>
      </c>
      <c r="I3498" s="5">
        <v>29998</v>
      </c>
    </row>
    <row r="3499" spans="1:11" ht="20.100000000000001" customHeight="1" x14ac:dyDescent="0.25">
      <c r="A3499" s="339"/>
      <c r="B3499" s="207"/>
      <c r="C3499" s="207"/>
      <c r="D3499" s="303" t="s">
        <v>178</v>
      </c>
      <c r="E3499" s="354"/>
      <c r="F3499" s="299"/>
      <c r="G3499" s="3" t="s">
        <v>158</v>
      </c>
      <c r="H3499" s="3" t="s">
        <v>485</v>
      </c>
      <c r="I3499" s="5">
        <v>328</v>
      </c>
    </row>
    <row r="3500" spans="1:11" ht="20.100000000000001" customHeight="1" x14ac:dyDescent="0.25">
      <c r="A3500" s="339"/>
      <c r="B3500" s="207"/>
      <c r="C3500" s="207"/>
      <c r="D3500" s="303" t="s">
        <v>212</v>
      </c>
      <c r="E3500" s="354"/>
      <c r="F3500" s="299"/>
      <c r="G3500" s="3" t="s">
        <v>158</v>
      </c>
      <c r="H3500" s="3" t="s">
        <v>485</v>
      </c>
      <c r="I3500" s="5">
        <v>405</v>
      </c>
    </row>
    <row r="3501" spans="1:11" ht="20.100000000000001" customHeight="1" x14ac:dyDescent="0.25">
      <c r="A3501" s="339"/>
      <c r="B3501" s="207"/>
      <c r="C3501" s="207"/>
      <c r="D3501" s="401" t="s">
        <v>175</v>
      </c>
      <c r="E3501" s="402"/>
      <c r="F3501" s="403"/>
      <c r="G3501" s="3" t="s">
        <v>158</v>
      </c>
      <c r="H3501" s="3" t="s">
        <v>485</v>
      </c>
      <c r="I3501" s="5">
        <v>225</v>
      </c>
    </row>
    <row r="3502" spans="1:11" ht="20.100000000000001" customHeight="1" x14ac:dyDescent="0.25">
      <c r="A3502" s="339"/>
      <c r="B3502" s="207"/>
      <c r="C3502" s="207"/>
      <c r="D3502" s="303" t="s">
        <v>179</v>
      </c>
      <c r="E3502" s="354"/>
      <c r="F3502" s="299"/>
      <c r="G3502" s="3" t="s">
        <v>158</v>
      </c>
      <c r="H3502" s="3" t="s">
        <v>485</v>
      </c>
      <c r="I3502" s="5">
        <v>44</v>
      </c>
    </row>
    <row r="3503" spans="1:11" ht="20.100000000000001" customHeight="1" x14ac:dyDescent="0.25">
      <c r="A3503" s="339"/>
      <c r="B3503" s="207"/>
      <c r="C3503" s="208"/>
      <c r="D3503" s="303" t="s">
        <v>172</v>
      </c>
      <c r="E3503" s="354"/>
      <c r="F3503" s="299"/>
      <c r="G3503" s="3" t="s">
        <v>158</v>
      </c>
      <c r="H3503" s="3" t="s">
        <v>485</v>
      </c>
      <c r="I3503" s="5">
        <v>28996</v>
      </c>
    </row>
    <row r="3504" spans="1:11" ht="20.100000000000001" customHeight="1" x14ac:dyDescent="0.25">
      <c r="A3504" s="339"/>
      <c r="B3504" s="207"/>
      <c r="C3504" s="401" t="s">
        <v>176</v>
      </c>
      <c r="D3504" s="201"/>
      <c r="E3504" s="201"/>
      <c r="F3504" s="202"/>
      <c r="G3504" s="3" t="s">
        <v>158</v>
      </c>
      <c r="H3504" s="3" t="s">
        <v>484</v>
      </c>
      <c r="I3504" s="5">
        <v>1594</v>
      </c>
    </row>
    <row r="3505" spans="1:9" ht="20.100000000000001" customHeight="1" x14ac:dyDescent="0.25">
      <c r="A3505" s="339"/>
      <c r="B3505" s="208"/>
      <c r="C3505" s="401" t="s">
        <v>180</v>
      </c>
      <c r="D3505" s="201"/>
      <c r="E3505" s="201"/>
      <c r="F3505" s="202"/>
      <c r="G3505" s="3" t="s">
        <v>181</v>
      </c>
      <c r="H3505" s="3" t="s">
        <v>484</v>
      </c>
      <c r="I3505" s="5">
        <v>19</v>
      </c>
    </row>
    <row r="3506" spans="1:9" ht="20.100000000000001" customHeight="1" x14ac:dyDescent="0.25">
      <c r="A3506" s="339"/>
      <c r="B3506" s="206" t="s">
        <v>249</v>
      </c>
      <c r="C3506" s="206" t="s">
        <v>174</v>
      </c>
      <c r="D3506" s="303" t="s">
        <v>30</v>
      </c>
      <c r="E3506" s="354"/>
      <c r="F3506" s="299"/>
      <c r="G3506" s="3" t="s">
        <v>158</v>
      </c>
      <c r="H3506" s="3" t="s">
        <v>485</v>
      </c>
      <c r="I3506" s="5">
        <v>45016</v>
      </c>
    </row>
    <row r="3507" spans="1:9" ht="20.100000000000001" customHeight="1" x14ac:dyDescent="0.25">
      <c r="A3507" s="339"/>
      <c r="B3507" s="370"/>
      <c r="C3507" s="207"/>
      <c r="D3507" s="303" t="s">
        <v>178</v>
      </c>
      <c r="E3507" s="354"/>
      <c r="F3507" s="299"/>
      <c r="G3507" s="3" t="s">
        <v>158</v>
      </c>
      <c r="H3507" s="3" t="s">
        <v>485</v>
      </c>
      <c r="I3507" s="5">
        <v>467</v>
      </c>
    </row>
    <row r="3508" spans="1:9" ht="20.100000000000001" customHeight="1" x14ac:dyDescent="0.25">
      <c r="A3508" s="339"/>
      <c r="B3508" s="370"/>
      <c r="C3508" s="207"/>
      <c r="D3508" s="303" t="s">
        <v>212</v>
      </c>
      <c r="E3508" s="354"/>
      <c r="F3508" s="299"/>
      <c r="G3508" s="3" t="s">
        <v>158</v>
      </c>
      <c r="H3508" s="3" t="s">
        <v>485</v>
      </c>
      <c r="I3508" s="5">
        <v>75</v>
      </c>
    </row>
    <row r="3509" spans="1:9" ht="20.100000000000001" customHeight="1" x14ac:dyDescent="0.25">
      <c r="A3509" s="339"/>
      <c r="B3509" s="370"/>
      <c r="C3509" s="207"/>
      <c r="D3509" s="401" t="s">
        <v>175</v>
      </c>
      <c r="E3509" s="402"/>
      <c r="F3509" s="403"/>
      <c r="G3509" s="3" t="s">
        <v>158</v>
      </c>
      <c r="H3509" s="3" t="s">
        <v>485</v>
      </c>
      <c r="I3509" s="5">
        <v>2024</v>
      </c>
    </row>
    <row r="3510" spans="1:9" ht="20.100000000000001" customHeight="1" x14ac:dyDescent="0.25">
      <c r="A3510" s="339"/>
      <c r="B3510" s="370"/>
      <c r="C3510" s="207"/>
      <c r="D3510" s="303" t="s">
        <v>179</v>
      </c>
      <c r="E3510" s="354"/>
      <c r="F3510" s="299"/>
      <c r="G3510" s="3" t="s">
        <v>158</v>
      </c>
      <c r="H3510" s="3" t="s">
        <v>485</v>
      </c>
      <c r="I3510" s="5">
        <v>78</v>
      </c>
    </row>
    <row r="3511" spans="1:9" ht="20.100000000000001" customHeight="1" x14ac:dyDescent="0.25">
      <c r="A3511" s="339"/>
      <c r="B3511" s="370"/>
      <c r="C3511" s="208"/>
      <c r="D3511" s="303" t="s">
        <v>172</v>
      </c>
      <c r="E3511" s="354"/>
      <c r="F3511" s="299"/>
      <c r="G3511" s="3" t="s">
        <v>158</v>
      </c>
      <c r="H3511" s="3" t="s">
        <v>485</v>
      </c>
      <c r="I3511" s="5">
        <v>42372</v>
      </c>
    </row>
    <row r="3512" spans="1:9" ht="20.100000000000001" customHeight="1" x14ac:dyDescent="0.25">
      <c r="A3512" s="339"/>
      <c r="B3512" s="370"/>
      <c r="C3512" s="401" t="s">
        <v>176</v>
      </c>
      <c r="D3512" s="201"/>
      <c r="E3512" s="201"/>
      <c r="F3512" s="202"/>
      <c r="G3512" s="3" t="s">
        <v>158</v>
      </c>
      <c r="H3512" s="3" t="s">
        <v>484</v>
      </c>
      <c r="I3512" s="5">
        <v>2048</v>
      </c>
    </row>
    <row r="3513" spans="1:9" ht="20.100000000000001" customHeight="1" x14ac:dyDescent="0.25">
      <c r="A3513" s="339"/>
      <c r="B3513" s="229"/>
      <c r="C3513" s="401" t="s">
        <v>180</v>
      </c>
      <c r="D3513" s="201"/>
      <c r="E3513" s="201"/>
      <c r="F3513" s="202"/>
      <c r="G3513" s="3" t="s">
        <v>181</v>
      </c>
      <c r="H3513" s="3" t="s">
        <v>484</v>
      </c>
      <c r="I3513" s="5">
        <v>19</v>
      </c>
    </row>
    <row r="3514" spans="1:9" ht="20.100000000000001" customHeight="1" x14ac:dyDescent="0.25">
      <c r="A3514" s="339"/>
      <c r="B3514" s="206" t="s">
        <v>217</v>
      </c>
      <c r="C3514" s="206" t="s">
        <v>174</v>
      </c>
      <c r="D3514" s="303" t="s">
        <v>30</v>
      </c>
      <c r="E3514" s="354"/>
      <c r="F3514" s="299"/>
      <c r="G3514" s="3" t="s">
        <v>158</v>
      </c>
      <c r="H3514" s="3" t="s">
        <v>485</v>
      </c>
      <c r="I3514" s="5">
        <v>59394</v>
      </c>
    </row>
    <row r="3515" spans="1:9" ht="20.100000000000001" customHeight="1" x14ac:dyDescent="0.25">
      <c r="A3515" s="339"/>
      <c r="B3515" s="370"/>
      <c r="C3515" s="207"/>
      <c r="D3515" s="303" t="s">
        <v>178</v>
      </c>
      <c r="E3515" s="354"/>
      <c r="F3515" s="299"/>
      <c r="G3515" s="3" t="s">
        <v>158</v>
      </c>
      <c r="H3515" s="3" t="s">
        <v>485</v>
      </c>
      <c r="I3515" s="5">
        <v>11</v>
      </c>
    </row>
    <row r="3516" spans="1:9" ht="20.100000000000001" customHeight="1" x14ac:dyDescent="0.25">
      <c r="A3516" s="339"/>
      <c r="B3516" s="370"/>
      <c r="C3516" s="207"/>
      <c r="D3516" s="303" t="s">
        <v>212</v>
      </c>
      <c r="E3516" s="354"/>
      <c r="F3516" s="299"/>
      <c r="G3516" s="3" t="s">
        <v>158</v>
      </c>
      <c r="H3516" s="3" t="s">
        <v>485</v>
      </c>
      <c r="I3516" s="5">
        <v>47</v>
      </c>
    </row>
    <row r="3517" spans="1:9" ht="20.100000000000001" customHeight="1" x14ac:dyDescent="0.25">
      <c r="A3517" s="339"/>
      <c r="B3517" s="370"/>
      <c r="C3517" s="207"/>
      <c r="D3517" s="401" t="s">
        <v>175</v>
      </c>
      <c r="E3517" s="402"/>
      <c r="F3517" s="403"/>
      <c r="G3517" s="3" t="s">
        <v>158</v>
      </c>
      <c r="H3517" s="3" t="s">
        <v>485</v>
      </c>
      <c r="I3517" s="5">
        <v>2776</v>
      </c>
    </row>
    <row r="3518" spans="1:9" ht="20.100000000000001" customHeight="1" x14ac:dyDescent="0.25">
      <c r="A3518" s="339"/>
      <c r="B3518" s="370"/>
      <c r="C3518" s="207"/>
      <c r="D3518" s="303" t="s">
        <v>179</v>
      </c>
      <c r="E3518" s="354"/>
      <c r="F3518" s="299"/>
      <c r="G3518" s="3" t="s">
        <v>158</v>
      </c>
      <c r="H3518" s="3" t="s">
        <v>485</v>
      </c>
      <c r="I3518" s="5">
        <v>56</v>
      </c>
    </row>
    <row r="3519" spans="1:9" ht="20.100000000000001" customHeight="1" x14ac:dyDescent="0.25">
      <c r="A3519" s="339"/>
      <c r="B3519" s="370"/>
      <c r="C3519" s="208"/>
      <c r="D3519" s="303" t="s">
        <v>172</v>
      </c>
      <c r="E3519" s="354"/>
      <c r="F3519" s="299"/>
      <c r="G3519" s="3" t="s">
        <v>158</v>
      </c>
      <c r="H3519" s="3" t="s">
        <v>485</v>
      </c>
      <c r="I3519" s="5">
        <v>56504</v>
      </c>
    </row>
    <row r="3520" spans="1:9" ht="20.100000000000001" customHeight="1" x14ac:dyDescent="0.25">
      <c r="A3520" s="339"/>
      <c r="B3520" s="370"/>
      <c r="C3520" s="401" t="s">
        <v>176</v>
      </c>
      <c r="D3520" s="201"/>
      <c r="E3520" s="201"/>
      <c r="F3520" s="202"/>
      <c r="G3520" s="3" t="s">
        <v>158</v>
      </c>
      <c r="H3520" s="3" t="s">
        <v>484</v>
      </c>
      <c r="I3520" s="5">
        <v>3090</v>
      </c>
    </row>
    <row r="3521" spans="1:11" ht="20.100000000000001" customHeight="1" x14ac:dyDescent="0.25">
      <c r="A3521" s="339"/>
      <c r="B3521" s="229"/>
      <c r="C3521" s="401" t="s">
        <v>180</v>
      </c>
      <c r="D3521" s="201"/>
      <c r="E3521" s="201"/>
      <c r="F3521" s="202"/>
      <c r="G3521" s="3" t="s">
        <v>181</v>
      </c>
      <c r="H3521" s="3" t="s">
        <v>484</v>
      </c>
      <c r="I3521" s="5">
        <v>24</v>
      </c>
    </row>
    <row r="3522" spans="1:11" ht="20.100000000000001" customHeight="1" x14ac:dyDescent="0.25">
      <c r="A3522" s="339"/>
      <c r="B3522" s="206" t="s">
        <v>159</v>
      </c>
      <c r="C3522" s="206" t="s">
        <v>174</v>
      </c>
      <c r="D3522" s="303" t="s">
        <v>30</v>
      </c>
      <c r="E3522" s="354"/>
      <c r="F3522" s="299"/>
      <c r="G3522" s="3" t="s">
        <v>158</v>
      </c>
      <c r="H3522" s="3" t="s">
        <v>485</v>
      </c>
      <c r="I3522" s="5">
        <v>43265</v>
      </c>
    </row>
    <row r="3523" spans="1:11" ht="20.100000000000001" customHeight="1" x14ac:dyDescent="0.25">
      <c r="A3523" s="339"/>
      <c r="B3523" s="370"/>
      <c r="C3523" s="207"/>
      <c r="D3523" s="303" t="s">
        <v>178</v>
      </c>
      <c r="E3523" s="354"/>
      <c r="F3523" s="299"/>
      <c r="G3523" s="3" t="s">
        <v>158</v>
      </c>
      <c r="H3523" s="3" t="s">
        <v>485</v>
      </c>
      <c r="I3523" s="5">
        <v>215</v>
      </c>
    </row>
    <row r="3524" spans="1:11" ht="20.100000000000001" customHeight="1" x14ac:dyDescent="0.25">
      <c r="A3524" s="339"/>
      <c r="B3524" s="370"/>
      <c r="C3524" s="207"/>
      <c r="D3524" s="303" t="s">
        <v>372</v>
      </c>
      <c r="E3524" s="354"/>
      <c r="F3524" s="299"/>
      <c r="G3524" s="3" t="s">
        <v>158</v>
      </c>
      <c r="H3524" s="3" t="s">
        <v>485</v>
      </c>
      <c r="I3524" s="5">
        <v>1704</v>
      </c>
    </row>
    <row r="3525" spans="1:11" ht="20.100000000000001" customHeight="1" x14ac:dyDescent="0.25">
      <c r="A3525" s="339"/>
      <c r="B3525" s="370"/>
      <c r="C3525" s="207"/>
      <c r="D3525" s="401" t="s">
        <v>175</v>
      </c>
      <c r="E3525" s="402"/>
      <c r="F3525" s="403"/>
      <c r="G3525" s="3" t="s">
        <v>158</v>
      </c>
      <c r="H3525" s="3" t="s">
        <v>485</v>
      </c>
      <c r="I3525" s="5">
        <v>2601</v>
      </c>
    </row>
    <row r="3526" spans="1:11" ht="20.100000000000001" customHeight="1" x14ac:dyDescent="0.25">
      <c r="A3526" s="339"/>
      <c r="B3526" s="370"/>
      <c r="C3526" s="207"/>
      <c r="D3526" s="303" t="s">
        <v>179</v>
      </c>
      <c r="E3526" s="354"/>
      <c r="F3526" s="299"/>
      <c r="G3526" s="3" t="s">
        <v>158</v>
      </c>
      <c r="H3526" s="3" t="s">
        <v>485</v>
      </c>
      <c r="I3526" s="5">
        <v>103</v>
      </c>
    </row>
    <row r="3527" spans="1:11" ht="20.100000000000001" customHeight="1" x14ac:dyDescent="0.25">
      <c r="A3527" s="339"/>
      <c r="B3527" s="370"/>
      <c r="C3527" s="208"/>
      <c r="D3527" s="303" t="s">
        <v>172</v>
      </c>
      <c r="E3527" s="354"/>
      <c r="F3527" s="299"/>
      <c r="G3527" s="3" t="s">
        <v>158</v>
      </c>
      <c r="H3527" s="3" t="s">
        <v>485</v>
      </c>
      <c r="I3527" s="5">
        <v>38642</v>
      </c>
    </row>
    <row r="3528" spans="1:11" ht="20.100000000000001" customHeight="1" x14ac:dyDescent="0.25">
      <c r="A3528" s="339"/>
      <c r="B3528" s="370"/>
      <c r="C3528" s="401" t="s">
        <v>176</v>
      </c>
      <c r="D3528" s="201"/>
      <c r="E3528" s="201"/>
      <c r="F3528" s="202"/>
      <c r="G3528" s="3" t="s">
        <v>158</v>
      </c>
      <c r="H3528" s="3" t="s">
        <v>484</v>
      </c>
      <c r="I3528" s="5">
        <v>2495</v>
      </c>
    </row>
    <row r="3529" spans="1:11" ht="20.100000000000001" customHeight="1" x14ac:dyDescent="0.25">
      <c r="A3529" s="340"/>
      <c r="B3529" s="229"/>
      <c r="C3529" s="401" t="s">
        <v>180</v>
      </c>
      <c r="D3529" s="201"/>
      <c r="E3529" s="201"/>
      <c r="F3529" s="202"/>
      <c r="G3529" s="3" t="s">
        <v>181</v>
      </c>
      <c r="H3529" s="3" t="s">
        <v>484</v>
      </c>
      <c r="I3529" s="5">
        <v>21</v>
      </c>
    </row>
    <row r="3530" spans="1:11" s="132" customFormat="1" ht="50.1" customHeight="1" x14ac:dyDescent="0.25">
      <c r="A3530" s="9"/>
      <c r="B3530" s="9"/>
      <c r="C3530" s="9"/>
      <c r="D3530" s="9"/>
      <c r="E3530" s="9"/>
      <c r="F3530" s="9"/>
      <c r="G3530" s="9"/>
      <c r="H3530" s="9"/>
      <c r="I3530" s="9"/>
      <c r="K3530"/>
    </row>
    <row r="3531" spans="1:11" ht="20.100000000000001" customHeight="1" x14ac:dyDescent="0.25">
      <c r="A3531" s="338" t="s">
        <v>171</v>
      </c>
      <c r="B3531" s="212" t="s">
        <v>173</v>
      </c>
      <c r="C3531" s="206" t="s">
        <v>174</v>
      </c>
      <c r="D3531" s="303" t="s">
        <v>30</v>
      </c>
      <c r="E3531" s="354"/>
      <c r="F3531" s="299"/>
      <c r="G3531" s="3" t="s">
        <v>158</v>
      </c>
      <c r="H3531" s="3" t="s">
        <v>485</v>
      </c>
      <c r="I3531" s="5">
        <v>75468</v>
      </c>
    </row>
    <row r="3532" spans="1:11" ht="20.100000000000001" customHeight="1" x14ac:dyDescent="0.25">
      <c r="A3532" s="339"/>
      <c r="B3532" s="239"/>
      <c r="C3532" s="207"/>
      <c r="D3532" s="303" t="s">
        <v>178</v>
      </c>
      <c r="E3532" s="354"/>
      <c r="F3532" s="299"/>
      <c r="G3532" s="3" t="s">
        <v>158</v>
      </c>
      <c r="H3532" s="3" t="s">
        <v>485</v>
      </c>
      <c r="I3532" s="5">
        <v>0</v>
      </c>
    </row>
    <row r="3533" spans="1:11" ht="20.100000000000001" customHeight="1" x14ac:dyDescent="0.25">
      <c r="A3533" s="339"/>
      <c r="B3533" s="239"/>
      <c r="C3533" s="207"/>
      <c r="D3533" s="303" t="s">
        <v>212</v>
      </c>
      <c r="E3533" s="354"/>
      <c r="F3533" s="299"/>
      <c r="G3533" s="3" t="s">
        <v>158</v>
      </c>
      <c r="H3533" s="3" t="s">
        <v>485</v>
      </c>
      <c r="I3533" s="5">
        <v>141</v>
      </c>
    </row>
    <row r="3534" spans="1:11" ht="20.100000000000001" customHeight="1" x14ac:dyDescent="0.25">
      <c r="A3534" s="339"/>
      <c r="B3534" s="239"/>
      <c r="C3534" s="207"/>
      <c r="D3534" s="401" t="s">
        <v>175</v>
      </c>
      <c r="E3534" s="402"/>
      <c r="F3534" s="403"/>
      <c r="G3534" s="3" t="s">
        <v>158</v>
      </c>
      <c r="H3534" s="3" t="s">
        <v>485</v>
      </c>
      <c r="I3534" s="5">
        <v>4632</v>
      </c>
    </row>
    <row r="3535" spans="1:11" ht="20.100000000000001" customHeight="1" x14ac:dyDescent="0.25">
      <c r="A3535" s="339"/>
      <c r="B3535" s="239"/>
      <c r="C3535" s="207"/>
      <c r="D3535" s="303" t="s">
        <v>179</v>
      </c>
      <c r="E3535" s="354"/>
      <c r="F3535" s="299"/>
      <c r="G3535" s="3" t="s">
        <v>158</v>
      </c>
      <c r="H3535" s="3" t="s">
        <v>485</v>
      </c>
      <c r="I3535" s="5">
        <v>73</v>
      </c>
    </row>
    <row r="3536" spans="1:11" ht="20.100000000000001" customHeight="1" x14ac:dyDescent="0.25">
      <c r="A3536" s="339"/>
      <c r="B3536" s="239"/>
      <c r="C3536" s="208"/>
      <c r="D3536" s="303" t="s">
        <v>172</v>
      </c>
      <c r="E3536" s="354"/>
      <c r="F3536" s="299"/>
      <c r="G3536" s="3" t="s">
        <v>158</v>
      </c>
      <c r="H3536" s="3" t="s">
        <v>485</v>
      </c>
      <c r="I3536" s="5">
        <v>70622</v>
      </c>
    </row>
    <row r="3537" spans="1:9" ht="20.100000000000001" customHeight="1" x14ac:dyDescent="0.25">
      <c r="A3537" s="339"/>
      <c r="B3537" s="239"/>
      <c r="C3537" s="401" t="s">
        <v>176</v>
      </c>
      <c r="D3537" s="201"/>
      <c r="E3537" s="201"/>
      <c r="F3537" s="202"/>
      <c r="G3537" s="3" t="s">
        <v>158</v>
      </c>
      <c r="H3537" s="3" t="s">
        <v>484</v>
      </c>
      <c r="I3537" s="5">
        <v>3703</v>
      </c>
    </row>
    <row r="3538" spans="1:9" ht="20.100000000000001" customHeight="1" x14ac:dyDescent="0.25">
      <c r="A3538" s="339"/>
      <c r="B3538" s="240"/>
      <c r="C3538" s="401" t="s">
        <v>180</v>
      </c>
      <c r="D3538" s="201"/>
      <c r="E3538" s="201"/>
      <c r="F3538" s="202"/>
      <c r="G3538" s="3" t="s">
        <v>181</v>
      </c>
      <c r="H3538" s="3" t="s">
        <v>484</v>
      </c>
      <c r="I3538" s="5">
        <v>25</v>
      </c>
    </row>
    <row r="3539" spans="1:9" ht="20.100000000000001" customHeight="1" x14ac:dyDescent="0.25">
      <c r="A3539" s="339"/>
      <c r="B3539" s="206" t="s">
        <v>248</v>
      </c>
      <c r="C3539" s="206" t="s">
        <v>174</v>
      </c>
      <c r="D3539" s="303" t="s">
        <v>30</v>
      </c>
      <c r="E3539" s="354"/>
      <c r="F3539" s="299"/>
      <c r="G3539" s="3" t="s">
        <v>158</v>
      </c>
      <c r="H3539" s="3" t="s">
        <v>485</v>
      </c>
      <c r="I3539" s="5">
        <v>40698</v>
      </c>
    </row>
    <row r="3540" spans="1:9" ht="20.100000000000001" customHeight="1" x14ac:dyDescent="0.25">
      <c r="A3540" s="339"/>
      <c r="B3540" s="370"/>
      <c r="C3540" s="207"/>
      <c r="D3540" s="303" t="s">
        <v>178</v>
      </c>
      <c r="E3540" s="354"/>
      <c r="F3540" s="299"/>
      <c r="G3540" s="3" t="s">
        <v>158</v>
      </c>
      <c r="H3540" s="3" t="s">
        <v>485</v>
      </c>
      <c r="I3540" s="5">
        <v>133</v>
      </c>
    </row>
    <row r="3541" spans="1:9" ht="20.100000000000001" customHeight="1" x14ac:dyDescent="0.25">
      <c r="A3541" s="339"/>
      <c r="B3541" s="370"/>
      <c r="C3541" s="207"/>
      <c r="D3541" s="303" t="s">
        <v>212</v>
      </c>
      <c r="E3541" s="354"/>
      <c r="F3541" s="299"/>
      <c r="G3541" s="3" t="s">
        <v>158</v>
      </c>
      <c r="H3541" s="3" t="s">
        <v>485</v>
      </c>
      <c r="I3541" s="5">
        <v>57</v>
      </c>
    </row>
    <row r="3542" spans="1:9" ht="20.100000000000001" customHeight="1" x14ac:dyDescent="0.25">
      <c r="A3542" s="339"/>
      <c r="B3542" s="370"/>
      <c r="C3542" s="207"/>
      <c r="D3542" s="401" t="s">
        <v>175</v>
      </c>
      <c r="E3542" s="402"/>
      <c r="F3542" s="403"/>
      <c r="G3542" s="3" t="s">
        <v>158</v>
      </c>
      <c r="H3542" s="3" t="s">
        <v>485</v>
      </c>
      <c r="I3542" s="5">
        <v>1124</v>
      </c>
    </row>
    <row r="3543" spans="1:9" ht="20.100000000000001" customHeight="1" x14ac:dyDescent="0.25">
      <c r="A3543" s="339"/>
      <c r="B3543" s="370"/>
      <c r="C3543" s="207"/>
      <c r="D3543" s="303" t="s">
        <v>179</v>
      </c>
      <c r="E3543" s="354"/>
      <c r="F3543" s="299"/>
      <c r="G3543" s="3" t="s">
        <v>158</v>
      </c>
      <c r="H3543" s="3" t="s">
        <v>485</v>
      </c>
      <c r="I3543" s="5">
        <v>37</v>
      </c>
    </row>
    <row r="3544" spans="1:9" ht="20.100000000000001" customHeight="1" x14ac:dyDescent="0.25">
      <c r="A3544" s="339"/>
      <c r="B3544" s="370"/>
      <c r="C3544" s="208"/>
      <c r="D3544" s="303" t="s">
        <v>172</v>
      </c>
      <c r="E3544" s="354"/>
      <c r="F3544" s="299"/>
      <c r="G3544" s="3" t="s">
        <v>158</v>
      </c>
      <c r="H3544" s="3" t="s">
        <v>485</v>
      </c>
      <c r="I3544" s="5">
        <v>39347</v>
      </c>
    </row>
    <row r="3545" spans="1:9" ht="20.100000000000001" customHeight="1" x14ac:dyDescent="0.25">
      <c r="A3545" s="339"/>
      <c r="B3545" s="370"/>
      <c r="C3545" s="401" t="s">
        <v>176</v>
      </c>
      <c r="D3545" s="201"/>
      <c r="E3545" s="201"/>
      <c r="F3545" s="202"/>
      <c r="G3545" s="3" t="s">
        <v>158</v>
      </c>
      <c r="H3545" s="3" t="s">
        <v>484</v>
      </c>
      <c r="I3545" s="5">
        <v>2320</v>
      </c>
    </row>
    <row r="3546" spans="1:9" ht="20.100000000000001" customHeight="1" x14ac:dyDescent="0.25">
      <c r="A3546" s="339"/>
      <c r="B3546" s="229"/>
      <c r="C3546" s="401" t="s">
        <v>180</v>
      </c>
      <c r="D3546" s="201"/>
      <c r="E3546" s="201"/>
      <c r="F3546" s="202"/>
      <c r="G3546" s="3" t="s">
        <v>181</v>
      </c>
      <c r="H3546" s="3" t="s">
        <v>484</v>
      </c>
      <c r="I3546" s="5">
        <v>22</v>
      </c>
    </row>
    <row r="3547" spans="1:9" ht="20.100000000000001" customHeight="1" x14ac:dyDescent="0.25">
      <c r="A3547" s="339"/>
      <c r="B3547" s="206" t="s">
        <v>250</v>
      </c>
      <c r="C3547" s="206" t="s">
        <v>174</v>
      </c>
      <c r="D3547" s="303" t="s">
        <v>30</v>
      </c>
      <c r="E3547" s="354"/>
      <c r="F3547" s="299"/>
      <c r="G3547" s="3" t="s">
        <v>158</v>
      </c>
      <c r="H3547" s="3" t="s">
        <v>485</v>
      </c>
      <c r="I3547" s="5">
        <v>8125</v>
      </c>
    </row>
    <row r="3548" spans="1:9" ht="20.100000000000001" customHeight="1" x14ac:dyDescent="0.25">
      <c r="A3548" s="339"/>
      <c r="B3548" s="370"/>
      <c r="C3548" s="207"/>
      <c r="D3548" s="303" t="s">
        <v>178</v>
      </c>
      <c r="E3548" s="354"/>
      <c r="F3548" s="299"/>
      <c r="G3548" s="3" t="s">
        <v>158</v>
      </c>
      <c r="H3548" s="3" t="s">
        <v>485</v>
      </c>
      <c r="I3548" s="5">
        <v>0</v>
      </c>
    </row>
    <row r="3549" spans="1:9" ht="20.100000000000001" customHeight="1" x14ac:dyDescent="0.25">
      <c r="A3549" s="339"/>
      <c r="B3549" s="370"/>
      <c r="C3549" s="207"/>
      <c r="D3549" s="303" t="s">
        <v>212</v>
      </c>
      <c r="E3549" s="354"/>
      <c r="F3549" s="299"/>
      <c r="G3549" s="3" t="s">
        <v>158</v>
      </c>
      <c r="H3549" s="3" t="s">
        <v>485</v>
      </c>
      <c r="I3549" s="5">
        <v>0</v>
      </c>
    </row>
    <row r="3550" spans="1:9" ht="20.100000000000001" customHeight="1" x14ac:dyDescent="0.25">
      <c r="A3550" s="339"/>
      <c r="B3550" s="370"/>
      <c r="C3550" s="207"/>
      <c r="D3550" s="401" t="s">
        <v>175</v>
      </c>
      <c r="E3550" s="402"/>
      <c r="F3550" s="403"/>
      <c r="G3550" s="3" t="s">
        <v>158</v>
      </c>
      <c r="H3550" s="3" t="s">
        <v>485</v>
      </c>
      <c r="I3550" s="5">
        <v>1050</v>
      </c>
    </row>
    <row r="3551" spans="1:9" ht="20.100000000000001" customHeight="1" x14ac:dyDescent="0.25">
      <c r="A3551" s="339"/>
      <c r="B3551" s="370"/>
      <c r="C3551" s="207"/>
      <c r="D3551" s="303" t="s">
        <v>179</v>
      </c>
      <c r="E3551" s="354"/>
      <c r="F3551" s="299"/>
      <c r="G3551" s="3" t="s">
        <v>158</v>
      </c>
      <c r="H3551" s="3" t="s">
        <v>485</v>
      </c>
      <c r="I3551" s="5">
        <v>29</v>
      </c>
    </row>
    <row r="3552" spans="1:9" ht="20.100000000000001" customHeight="1" x14ac:dyDescent="0.25">
      <c r="A3552" s="339"/>
      <c r="B3552" s="370"/>
      <c r="C3552" s="208"/>
      <c r="D3552" s="303" t="s">
        <v>172</v>
      </c>
      <c r="E3552" s="354"/>
      <c r="F3552" s="299"/>
      <c r="G3552" s="3" t="s">
        <v>158</v>
      </c>
      <c r="H3552" s="3" t="s">
        <v>485</v>
      </c>
      <c r="I3552" s="5">
        <v>7046</v>
      </c>
    </row>
    <row r="3553" spans="1:11" ht="20.100000000000001" customHeight="1" x14ac:dyDescent="0.25">
      <c r="A3553" s="339"/>
      <c r="B3553" s="370"/>
      <c r="C3553" s="401" t="s">
        <v>176</v>
      </c>
      <c r="D3553" s="201"/>
      <c r="E3553" s="201"/>
      <c r="F3553" s="202"/>
      <c r="G3553" s="3" t="s">
        <v>158</v>
      </c>
      <c r="H3553" s="3" t="s">
        <v>484</v>
      </c>
      <c r="I3553" s="5">
        <v>584</v>
      </c>
    </row>
    <row r="3554" spans="1:11" ht="20.100000000000001" customHeight="1" x14ac:dyDescent="0.25">
      <c r="A3554" s="339"/>
      <c r="B3554" s="229"/>
      <c r="C3554" s="401" t="s">
        <v>180</v>
      </c>
      <c r="D3554" s="201"/>
      <c r="E3554" s="201"/>
      <c r="F3554" s="202"/>
      <c r="G3554" s="3" t="s">
        <v>181</v>
      </c>
      <c r="H3554" s="3" t="s">
        <v>484</v>
      </c>
      <c r="I3554" s="5">
        <v>8</v>
      </c>
    </row>
    <row r="3555" spans="1:11" ht="20.100000000000001" customHeight="1" x14ac:dyDescent="0.25">
      <c r="A3555" s="339"/>
      <c r="B3555" s="206" t="s">
        <v>161</v>
      </c>
      <c r="C3555" s="206" t="s">
        <v>174</v>
      </c>
      <c r="D3555" s="303" t="s">
        <v>30</v>
      </c>
      <c r="E3555" s="354"/>
      <c r="F3555" s="299"/>
      <c r="G3555" s="3" t="s">
        <v>158</v>
      </c>
      <c r="H3555" s="3" t="s">
        <v>485</v>
      </c>
      <c r="I3555" s="5">
        <v>13637</v>
      </c>
    </row>
    <row r="3556" spans="1:11" ht="20.100000000000001" customHeight="1" x14ac:dyDescent="0.25">
      <c r="A3556" s="339"/>
      <c r="B3556" s="207"/>
      <c r="C3556" s="207"/>
      <c r="D3556" s="303" t="s">
        <v>178</v>
      </c>
      <c r="E3556" s="354"/>
      <c r="F3556" s="299"/>
      <c r="G3556" s="3" t="s">
        <v>158</v>
      </c>
      <c r="H3556" s="3" t="s">
        <v>485</v>
      </c>
      <c r="I3556" s="5">
        <v>67</v>
      </c>
    </row>
    <row r="3557" spans="1:11" ht="20.100000000000001" customHeight="1" x14ac:dyDescent="0.25">
      <c r="A3557" s="339"/>
      <c r="B3557" s="207"/>
      <c r="C3557" s="207"/>
      <c r="D3557" s="303" t="s">
        <v>212</v>
      </c>
      <c r="E3557" s="354"/>
      <c r="F3557" s="299"/>
      <c r="G3557" s="3" t="s">
        <v>158</v>
      </c>
      <c r="H3557" s="3" t="s">
        <v>485</v>
      </c>
      <c r="I3557" s="5">
        <v>44</v>
      </c>
    </row>
    <row r="3558" spans="1:11" ht="20.100000000000001" customHeight="1" x14ac:dyDescent="0.25">
      <c r="A3558" s="339"/>
      <c r="B3558" s="207"/>
      <c r="C3558" s="207"/>
      <c r="D3558" s="401" t="s">
        <v>175</v>
      </c>
      <c r="E3558" s="402"/>
      <c r="F3558" s="403"/>
      <c r="G3558" s="3" t="s">
        <v>158</v>
      </c>
      <c r="H3558" s="3" t="s">
        <v>485</v>
      </c>
      <c r="I3558" s="5">
        <v>545</v>
      </c>
    </row>
    <row r="3559" spans="1:11" ht="20.100000000000001" customHeight="1" x14ac:dyDescent="0.25">
      <c r="A3559" s="339"/>
      <c r="B3559" s="207"/>
      <c r="C3559" s="207"/>
      <c r="D3559" s="303" t="s">
        <v>179</v>
      </c>
      <c r="E3559" s="354"/>
      <c r="F3559" s="299"/>
      <c r="G3559" s="3" t="s">
        <v>158</v>
      </c>
      <c r="H3559" s="3" t="s">
        <v>485</v>
      </c>
      <c r="I3559" s="5">
        <v>28</v>
      </c>
    </row>
    <row r="3560" spans="1:11" ht="20.100000000000001" customHeight="1" x14ac:dyDescent="0.25">
      <c r="A3560" s="339"/>
      <c r="B3560" s="207"/>
      <c r="C3560" s="208"/>
      <c r="D3560" s="303" t="s">
        <v>373</v>
      </c>
      <c r="E3560" s="354"/>
      <c r="F3560" s="299"/>
      <c r="G3560" s="3" t="s">
        <v>158</v>
      </c>
      <c r="H3560" s="3" t="s">
        <v>485</v>
      </c>
      <c r="I3560" s="5">
        <v>12953</v>
      </c>
    </row>
    <row r="3561" spans="1:11" ht="20.100000000000001" customHeight="1" x14ac:dyDescent="0.25">
      <c r="A3561" s="339"/>
      <c r="B3561" s="207"/>
      <c r="C3561" s="401" t="s">
        <v>176</v>
      </c>
      <c r="D3561" s="201"/>
      <c r="E3561" s="201"/>
      <c r="F3561" s="202"/>
      <c r="G3561" s="3" t="s">
        <v>158</v>
      </c>
      <c r="H3561" s="3" t="s">
        <v>484</v>
      </c>
      <c r="I3561" s="5">
        <v>1059</v>
      </c>
    </row>
    <row r="3562" spans="1:11" ht="20.100000000000001" customHeight="1" x14ac:dyDescent="0.25">
      <c r="A3562" s="339"/>
      <c r="B3562" s="208"/>
      <c r="C3562" s="401" t="s">
        <v>180</v>
      </c>
      <c r="D3562" s="201"/>
      <c r="E3562" s="201"/>
      <c r="F3562" s="202"/>
      <c r="G3562" s="3" t="s">
        <v>181</v>
      </c>
      <c r="H3562" s="3" t="s">
        <v>484</v>
      </c>
      <c r="I3562" s="5">
        <v>10</v>
      </c>
    </row>
    <row r="3563" spans="1:11" ht="20.100000000000001" customHeight="1" x14ac:dyDescent="0.25">
      <c r="A3563" s="339"/>
      <c r="B3563" s="206" t="s">
        <v>53</v>
      </c>
      <c r="C3563" s="206" t="s">
        <v>174</v>
      </c>
      <c r="D3563" s="303" t="s">
        <v>30</v>
      </c>
      <c r="E3563" s="201"/>
      <c r="F3563" s="202"/>
      <c r="G3563" s="3" t="s">
        <v>158</v>
      </c>
      <c r="H3563" s="3" t="s">
        <v>485</v>
      </c>
      <c r="I3563" s="5">
        <v>22066</v>
      </c>
    </row>
    <row r="3564" spans="1:11" ht="20.100000000000001" customHeight="1" x14ac:dyDescent="0.25">
      <c r="A3564" s="339"/>
      <c r="B3564" s="207"/>
      <c r="C3564" s="207"/>
      <c r="D3564" s="303" t="s">
        <v>178</v>
      </c>
      <c r="E3564" s="201"/>
      <c r="F3564" s="202"/>
      <c r="G3564" s="3" t="s">
        <v>158</v>
      </c>
      <c r="H3564" s="3" t="s">
        <v>485</v>
      </c>
      <c r="I3564" s="5">
        <v>309</v>
      </c>
    </row>
    <row r="3565" spans="1:11" ht="20.100000000000001" customHeight="1" x14ac:dyDescent="0.25">
      <c r="A3565" s="340"/>
      <c r="B3565" s="208"/>
      <c r="C3565" s="208"/>
      <c r="D3565" s="303" t="s">
        <v>212</v>
      </c>
      <c r="E3565" s="201"/>
      <c r="F3565" s="202"/>
      <c r="G3565" s="3" t="s">
        <v>158</v>
      </c>
      <c r="H3565" s="3" t="s">
        <v>485</v>
      </c>
      <c r="I3565" s="5">
        <v>4</v>
      </c>
    </row>
    <row r="3566" spans="1:11" s="132" customFormat="1" ht="50.1" customHeight="1" x14ac:dyDescent="0.25">
      <c r="A3566" s="9"/>
      <c r="B3566" s="9"/>
      <c r="C3566" s="9"/>
      <c r="D3566" s="9"/>
      <c r="E3566" s="9"/>
      <c r="F3566" s="9"/>
      <c r="G3566" s="9"/>
      <c r="H3566" s="9"/>
      <c r="I3566" s="9"/>
      <c r="K3566"/>
    </row>
    <row r="3567" spans="1:11" ht="20.100000000000001" customHeight="1" x14ac:dyDescent="0.25">
      <c r="A3567" s="338" t="s">
        <v>171</v>
      </c>
      <c r="B3567" s="206" t="s">
        <v>53</v>
      </c>
      <c r="C3567" s="206" t="s">
        <v>174</v>
      </c>
      <c r="D3567" s="401" t="s">
        <v>175</v>
      </c>
      <c r="E3567" s="402"/>
      <c r="F3567" s="403"/>
      <c r="G3567" s="3" t="s">
        <v>158</v>
      </c>
      <c r="H3567" s="3" t="s">
        <v>485</v>
      </c>
      <c r="I3567" s="5">
        <v>1615</v>
      </c>
    </row>
    <row r="3568" spans="1:11" ht="20.100000000000001" customHeight="1" x14ac:dyDescent="0.25">
      <c r="A3568" s="339"/>
      <c r="B3568" s="207"/>
      <c r="C3568" s="207"/>
      <c r="D3568" s="303" t="s">
        <v>179</v>
      </c>
      <c r="E3568" s="354"/>
      <c r="F3568" s="299"/>
      <c r="G3568" s="3" t="s">
        <v>158</v>
      </c>
      <c r="H3568" s="3" t="s">
        <v>485</v>
      </c>
      <c r="I3568" s="5">
        <v>41</v>
      </c>
    </row>
    <row r="3569" spans="1:9" ht="20.100000000000001" customHeight="1" x14ac:dyDescent="0.25">
      <c r="A3569" s="339"/>
      <c r="B3569" s="207"/>
      <c r="C3569" s="208"/>
      <c r="D3569" s="303" t="s">
        <v>172</v>
      </c>
      <c r="E3569" s="201"/>
      <c r="F3569" s="202"/>
      <c r="G3569" s="3" t="s">
        <v>158</v>
      </c>
      <c r="H3569" s="3" t="s">
        <v>485</v>
      </c>
      <c r="I3569" s="5">
        <v>20097</v>
      </c>
    </row>
    <row r="3570" spans="1:9" ht="20.100000000000001" customHeight="1" x14ac:dyDescent="0.25">
      <c r="A3570" s="339"/>
      <c r="B3570" s="207"/>
      <c r="C3570" s="401" t="s">
        <v>176</v>
      </c>
      <c r="D3570" s="402"/>
      <c r="E3570" s="402"/>
      <c r="F3570" s="403"/>
      <c r="G3570" s="3" t="s">
        <v>158</v>
      </c>
      <c r="H3570" s="3" t="s">
        <v>484</v>
      </c>
      <c r="I3570" s="5">
        <v>1143</v>
      </c>
    </row>
    <row r="3571" spans="1:9" ht="20.100000000000001" customHeight="1" x14ac:dyDescent="0.25">
      <c r="A3571" s="339"/>
      <c r="B3571" s="208"/>
      <c r="C3571" s="401" t="s">
        <v>180</v>
      </c>
      <c r="D3571" s="402"/>
      <c r="E3571" s="402"/>
      <c r="F3571" s="403"/>
      <c r="G3571" s="3" t="s">
        <v>181</v>
      </c>
      <c r="H3571" s="3" t="s">
        <v>484</v>
      </c>
      <c r="I3571" s="5">
        <v>10</v>
      </c>
    </row>
    <row r="3572" spans="1:9" ht="20.100000000000001" customHeight="1" x14ac:dyDescent="0.25">
      <c r="A3572" s="339"/>
      <c r="B3572" s="405" t="s">
        <v>36</v>
      </c>
      <c r="C3572" s="206" t="s">
        <v>174</v>
      </c>
      <c r="D3572" s="303" t="s">
        <v>30</v>
      </c>
      <c r="E3572" s="354"/>
      <c r="F3572" s="299"/>
      <c r="G3572" s="3" t="s">
        <v>158</v>
      </c>
      <c r="H3572" s="3" t="s">
        <v>485</v>
      </c>
      <c r="I3572" s="5">
        <v>24465</v>
      </c>
    </row>
    <row r="3573" spans="1:9" ht="20.100000000000001" customHeight="1" x14ac:dyDescent="0.25">
      <c r="A3573" s="339"/>
      <c r="B3573" s="406"/>
      <c r="C3573" s="207"/>
      <c r="D3573" s="303" t="s">
        <v>178</v>
      </c>
      <c r="E3573" s="354"/>
      <c r="F3573" s="299"/>
      <c r="G3573" s="3" t="s">
        <v>158</v>
      </c>
      <c r="H3573" s="3" t="s">
        <v>485</v>
      </c>
      <c r="I3573" s="5">
        <v>126</v>
      </c>
    </row>
    <row r="3574" spans="1:9" ht="20.100000000000001" customHeight="1" x14ac:dyDescent="0.25">
      <c r="A3574" s="339"/>
      <c r="B3574" s="406"/>
      <c r="C3574" s="207"/>
      <c r="D3574" s="303" t="s">
        <v>212</v>
      </c>
      <c r="E3574" s="354"/>
      <c r="F3574" s="299"/>
      <c r="G3574" s="3" t="s">
        <v>158</v>
      </c>
      <c r="H3574" s="3" t="s">
        <v>485</v>
      </c>
      <c r="I3574" s="5">
        <v>7</v>
      </c>
    </row>
    <row r="3575" spans="1:9" ht="20.100000000000001" customHeight="1" x14ac:dyDescent="0.25">
      <c r="A3575" s="339"/>
      <c r="B3575" s="406"/>
      <c r="C3575" s="207"/>
      <c r="D3575" s="401" t="s">
        <v>175</v>
      </c>
      <c r="E3575" s="402"/>
      <c r="F3575" s="403"/>
      <c r="G3575" s="3" t="s">
        <v>158</v>
      </c>
      <c r="H3575" s="3" t="s">
        <v>485</v>
      </c>
      <c r="I3575" s="5">
        <v>675</v>
      </c>
    </row>
    <row r="3576" spans="1:9" ht="20.100000000000001" customHeight="1" x14ac:dyDescent="0.25">
      <c r="A3576" s="339"/>
      <c r="B3576" s="406"/>
      <c r="C3576" s="207"/>
      <c r="D3576" s="303" t="s">
        <v>179</v>
      </c>
      <c r="E3576" s="354"/>
      <c r="F3576" s="299"/>
      <c r="G3576" s="3" t="s">
        <v>158</v>
      </c>
      <c r="H3576" s="3" t="s">
        <v>485</v>
      </c>
      <c r="I3576" s="5">
        <v>58</v>
      </c>
    </row>
    <row r="3577" spans="1:9" ht="20.100000000000001" customHeight="1" x14ac:dyDescent="0.25">
      <c r="A3577" s="339"/>
      <c r="B3577" s="406"/>
      <c r="C3577" s="208"/>
      <c r="D3577" s="303" t="s">
        <v>172</v>
      </c>
      <c r="E3577" s="354"/>
      <c r="F3577" s="299"/>
      <c r="G3577" s="3" t="s">
        <v>158</v>
      </c>
      <c r="H3577" s="3" t="s">
        <v>485</v>
      </c>
      <c r="I3577" s="5">
        <v>23599</v>
      </c>
    </row>
    <row r="3578" spans="1:9" ht="20.100000000000001" customHeight="1" x14ac:dyDescent="0.25">
      <c r="A3578" s="339"/>
      <c r="B3578" s="406"/>
      <c r="C3578" s="401" t="s">
        <v>176</v>
      </c>
      <c r="D3578" s="402"/>
      <c r="E3578" s="402"/>
      <c r="F3578" s="403"/>
      <c r="G3578" s="3" t="s">
        <v>158</v>
      </c>
      <c r="H3578" s="3" t="s">
        <v>484</v>
      </c>
      <c r="I3578" s="5">
        <v>1366</v>
      </c>
    </row>
    <row r="3579" spans="1:9" ht="20.100000000000001" customHeight="1" x14ac:dyDescent="0.25">
      <c r="A3579" s="339"/>
      <c r="B3579" s="407"/>
      <c r="C3579" s="401" t="s">
        <v>180</v>
      </c>
      <c r="D3579" s="402"/>
      <c r="E3579" s="402"/>
      <c r="F3579" s="403"/>
      <c r="G3579" s="3" t="s">
        <v>181</v>
      </c>
      <c r="H3579" s="3" t="s">
        <v>484</v>
      </c>
      <c r="I3579" s="5">
        <v>11</v>
      </c>
    </row>
    <row r="3580" spans="1:9" ht="20.100000000000001" customHeight="1" x14ac:dyDescent="0.25">
      <c r="A3580" s="339"/>
      <c r="B3580" s="206" t="s">
        <v>151</v>
      </c>
      <c r="C3580" s="206" t="s">
        <v>174</v>
      </c>
      <c r="D3580" s="303" t="s">
        <v>30</v>
      </c>
      <c r="E3580" s="354"/>
      <c r="F3580" s="299"/>
      <c r="G3580" s="3" t="s">
        <v>158</v>
      </c>
      <c r="H3580" s="3" t="s">
        <v>485</v>
      </c>
      <c r="I3580" s="5">
        <v>11868</v>
      </c>
    </row>
    <row r="3581" spans="1:9" ht="20.100000000000001" customHeight="1" x14ac:dyDescent="0.25">
      <c r="A3581" s="339"/>
      <c r="B3581" s="370"/>
      <c r="C3581" s="207"/>
      <c r="D3581" s="303" t="s">
        <v>178</v>
      </c>
      <c r="E3581" s="354"/>
      <c r="F3581" s="299"/>
      <c r="G3581" s="3" t="s">
        <v>158</v>
      </c>
      <c r="H3581" s="3" t="s">
        <v>485</v>
      </c>
      <c r="I3581" s="5">
        <v>5</v>
      </c>
    </row>
    <row r="3582" spans="1:9" ht="20.100000000000001" customHeight="1" x14ac:dyDescent="0.25">
      <c r="A3582" s="339"/>
      <c r="B3582" s="370"/>
      <c r="C3582" s="207"/>
      <c r="D3582" s="303" t="s">
        <v>212</v>
      </c>
      <c r="E3582" s="354"/>
      <c r="F3582" s="299"/>
      <c r="G3582" s="3" t="s">
        <v>158</v>
      </c>
      <c r="H3582" s="3" t="s">
        <v>485</v>
      </c>
      <c r="I3582" s="5">
        <v>37</v>
      </c>
    </row>
    <row r="3583" spans="1:9" ht="20.100000000000001" customHeight="1" x14ac:dyDescent="0.25">
      <c r="A3583" s="339"/>
      <c r="B3583" s="370"/>
      <c r="C3583" s="207"/>
      <c r="D3583" s="401" t="s">
        <v>175</v>
      </c>
      <c r="E3583" s="402"/>
      <c r="F3583" s="403"/>
      <c r="G3583" s="3" t="s">
        <v>158</v>
      </c>
      <c r="H3583" s="3" t="s">
        <v>485</v>
      </c>
      <c r="I3583" s="5">
        <v>1365</v>
      </c>
    </row>
    <row r="3584" spans="1:9" ht="20.100000000000001" customHeight="1" x14ac:dyDescent="0.25">
      <c r="A3584" s="339"/>
      <c r="B3584" s="370"/>
      <c r="C3584" s="207"/>
      <c r="D3584" s="303" t="s">
        <v>179</v>
      </c>
      <c r="E3584" s="354"/>
      <c r="F3584" s="299"/>
      <c r="G3584" s="3" t="s">
        <v>158</v>
      </c>
      <c r="H3584" s="3" t="s">
        <v>485</v>
      </c>
      <c r="I3584" s="5">
        <v>20</v>
      </c>
    </row>
    <row r="3585" spans="1:9" ht="20.100000000000001" customHeight="1" x14ac:dyDescent="0.25">
      <c r="A3585" s="339"/>
      <c r="B3585" s="370"/>
      <c r="C3585" s="208"/>
      <c r="D3585" s="303" t="s">
        <v>172</v>
      </c>
      <c r="E3585" s="354"/>
      <c r="F3585" s="299"/>
      <c r="G3585" s="3" t="s">
        <v>158</v>
      </c>
      <c r="H3585" s="3" t="s">
        <v>485</v>
      </c>
      <c r="I3585" s="5">
        <v>10441</v>
      </c>
    </row>
    <row r="3586" spans="1:9" ht="20.100000000000001" customHeight="1" x14ac:dyDescent="0.25">
      <c r="A3586" s="339"/>
      <c r="B3586" s="370"/>
      <c r="C3586" s="401" t="s">
        <v>176</v>
      </c>
      <c r="D3586" s="402"/>
      <c r="E3586" s="402"/>
      <c r="F3586" s="403"/>
      <c r="G3586" s="3" t="s">
        <v>158</v>
      </c>
      <c r="H3586" s="3" t="s">
        <v>484</v>
      </c>
      <c r="I3586" s="5">
        <v>818</v>
      </c>
    </row>
    <row r="3587" spans="1:9" ht="20.100000000000001" customHeight="1" x14ac:dyDescent="0.25">
      <c r="A3587" s="339"/>
      <c r="B3587" s="229"/>
      <c r="C3587" s="401" t="s">
        <v>180</v>
      </c>
      <c r="D3587" s="402"/>
      <c r="E3587" s="402"/>
      <c r="F3587" s="403"/>
      <c r="G3587" s="3" t="s">
        <v>181</v>
      </c>
      <c r="H3587" s="3" t="s">
        <v>484</v>
      </c>
      <c r="I3587" s="5">
        <v>8</v>
      </c>
    </row>
    <row r="3588" spans="1:9" ht="20.100000000000001" customHeight="1" x14ac:dyDescent="0.25">
      <c r="A3588" s="339"/>
      <c r="B3588" s="206" t="s">
        <v>55</v>
      </c>
      <c r="C3588" s="206" t="s">
        <v>174</v>
      </c>
      <c r="D3588" s="303" t="s">
        <v>30</v>
      </c>
      <c r="E3588" s="354"/>
      <c r="F3588" s="299"/>
      <c r="G3588" s="3" t="s">
        <v>158</v>
      </c>
      <c r="H3588" s="3" t="s">
        <v>485</v>
      </c>
      <c r="I3588" s="5">
        <v>9260</v>
      </c>
    </row>
    <row r="3589" spans="1:9" ht="20.100000000000001" customHeight="1" x14ac:dyDescent="0.25">
      <c r="A3589" s="339"/>
      <c r="B3589" s="207"/>
      <c r="C3589" s="207"/>
      <c r="D3589" s="303" t="s">
        <v>178</v>
      </c>
      <c r="E3589" s="354"/>
      <c r="F3589" s="299"/>
      <c r="G3589" s="3" t="s">
        <v>158</v>
      </c>
      <c r="H3589" s="3" t="s">
        <v>485</v>
      </c>
      <c r="I3589" s="5">
        <v>1</v>
      </c>
    </row>
    <row r="3590" spans="1:9" ht="20.100000000000001" customHeight="1" x14ac:dyDescent="0.25">
      <c r="A3590" s="339"/>
      <c r="B3590" s="207"/>
      <c r="C3590" s="207"/>
      <c r="D3590" s="303" t="s">
        <v>212</v>
      </c>
      <c r="E3590" s="354"/>
      <c r="F3590" s="299"/>
      <c r="G3590" s="3" t="s">
        <v>158</v>
      </c>
      <c r="H3590" s="3" t="s">
        <v>485</v>
      </c>
      <c r="I3590" s="5">
        <v>11</v>
      </c>
    </row>
    <row r="3591" spans="1:9" ht="20.100000000000001" customHeight="1" x14ac:dyDescent="0.25">
      <c r="A3591" s="339"/>
      <c r="B3591" s="207"/>
      <c r="C3591" s="207"/>
      <c r="D3591" s="401" t="s">
        <v>175</v>
      </c>
      <c r="E3591" s="402"/>
      <c r="F3591" s="403"/>
      <c r="G3591" s="3" t="s">
        <v>158</v>
      </c>
      <c r="H3591" s="3" t="s">
        <v>485</v>
      </c>
      <c r="I3591" s="5">
        <v>634</v>
      </c>
    </row>
    <row r="3592" spans="1:9" ht="20.100000000000001" customHeight="1" x14ac:dyDescent="0.25">
      <c r="A3592" s="339"/>
      <c r="B3592" s="207"/>
      <c r="C3592" s="207"/>
      <c r="D3592" s="303" t="s">
        <v>179</v>
      </c>
      <c r="E3592" s="354"/>
      <c r="F3592" s="299"/>
      <c r="G3592" s="3" t="s">
        <v>158</v>
      </c>
      <c r="H3592" s="3" t="s">
        <v>485</v>
      </c>
      <c r="I3592" s="5">
        <v>15</v>
      </c>
    </row>
    <row r="3593" spans="1:9" ht="20.100000000000001" customHeight="1" x14ac:dyDescent="0.25">
      <c r="A3593" s="339"/>
      <c r="B3593" s="207"/>
      <c r="C3593" s="208"/>
      <c r="D3593" s="303" t="s">
        <v>172</v>
      </c>
      <c r="E3593" s="354"/>
      <c r="F3593" s="299"/>
      <c r="G3593" s="3" t="s">
        <v>158</v>
      </c>
      <c r="H3593" s="3" t="s">
        <v>485</v>
      </c>
      <c r="I3593" s="5">
        <v>8599</v>
      </c>
    </row>
    <row r="3594" spans="1:9" ht="20.100000000000001" customHeight="1" x14ac:dyDescent="0.25">
      <c r="A3594" s="339"/>
      <c r="B3594" s="207"/>
      <c r="C3594" s="401" t="s">
        <v>176</v>
      </c>
      <c r="D3594" s="402"/>
      <c r="E3594" s="402"/>
      <c r="F3594" s="403"/>
      <c r="G3594" s="3" t="s">
        <v>158</v>
      </c>
      <c r="H3594" s="3" t="s">
        <v>484</v>
      </c>
      <c r="I3594" s="5">
        <v>751</v>
      </c>
    </row>
    <row r="3595" spans="1:9" ht="20.100000000000001" customHeight="1" x14ac:dyDescent="0.25">
      <c r="A3595" s="339"/>
      <c r="B3595" s="208"/>
      <c r="C3595" s="401" t="s">
        <v>180</v>
      </c>
      <c r="D3595" s="402"/>
      <c r="E3595" s="402"/>
      <c r="F3595" s="403"/>
      <c r="G3595" s="3" t="s">
        <v>181</v>
      </c>
      <c r="H3595" s="3" t="s">
        <v>484</v>
      </c>
      <c r="I3595" s="5">
        <v>8</v>
      </c>
    </row>
    <row r="3596" spans="1:9" ht="20.100000000000001" customHeight="1" x14ac:dyDescent="0.25">
      <c r="A3596" s="339"/>
      <c r="B3596" s="206" t="s">
        <v>374</v>
      </c>
      <c r="C3596" s="206" t="s">
        <v>375</v>
      </c>
      <c r="D3596" s="303" t="s">
        <v>30</v>
      </c>
      <c r="E3596" s="354"/>
      <c r="F3596" s="299"/>
      <c r="G3596" s="3" t="s">
        <v>158</v>
      </c>
      <c r="H3596" s="3" t="s">
        <v>485</v>
      </c>
      <c r="I3596" s="5">
        <v>9998</v>
      </c>
    </row>
    <row r="3597" spans="1:9" ht="20.100000000000001" customHeight="1" x14ac:dyDescent="0.25">
      <c r="A3597" s="339"/>
      <c r="B3597" s="207"/>
      <c r="C3597" s="207"/>
      <c r="D3597" s="303" t="s">
        <v>178</v>
      </c>
      <c r="E3597" s="354"/>
      <c r="F3597" s="299"/>
      <c r="G3597" s="3" t="s">
        <v>158</v>
      </c>
      <c r="H3597" s="3" t="s">
        <v>485</v>
      </c>
      <c r="I3597" s="5">
        <v>0</v>
      </c>
    </row>
    <row r="3598" spans="1:9" ht="20.100000000000001" customHeight="1" x14ac:dyDescent="0.25">
      <c r="A3598" s="339"/>
      <c r="B3598" s="207"/>
      <c r="C3598" s="207"/>
      <c r="D3598" s="303" t="s">
        <v>212</v>
      </c>
      <c r="E3598" s="354"/>
      <c r="F3598" s="299"/>
      <c r="G3598" s="3" t="s">
        <v>158</v>
      </c>
      <c r="H3598" s="3" t="s">
        <v>485</v>
      </c>
      <c r="I3598" s="5">
        <v>5</v>
      </c>
    </row>
    <row r="3599" spans="1:9" ht="20.100000000000001" customHeight="1" x14ac:dyDescent="0.25">
      <c r="A3599" s="339"/>
      <c r="B3599" s="207"/>
      <c r="C3599" s="207"/>
      <c r="D3599" s="401" t="s">
        <v>175</v>
      </c>
      <c r="E3599" s="402"/>
      <c r="F3599" s="403"/>
      <c r="G3599" s="3" t="s">
        <v>158</v>
      </c>
      <c r="H3599" s="3" t="s">
        <v>485</v>
      </c>
      <c r="I3599" s="5">
        <v>1167</v>
      </c>
    </row>
    <row r="3600" spans="1:9" ht="20.100000000000001" customHeight="1" x14ac:dyDescent="0.25">
      <c r="A3600" s="339"/>
      <c r="B3600" s="207"/>
      <c r="C3600" s="207"/>
      <c r="D3600" s="303" t="s">
        <v>179</v>
      </c>
      <c r="E3600" s="354"/>
      <c r="F3600" s="299"/>
      <c r="G3600" s="3" t="s">
        <v>158</v>
      </c>
      <c r="H3600" s="3" t="s">
        <v>485</v>
      </c>
      <c r="I3600" s="5">
        <v>21</v>
      </c>
    </row>
    <row r="3601" spans="1:11" ht="20.100000000000001" customHeight="1" x14ac:dyDescent="0.25">
      <c r="A3601" s="340"/>
      <c r="B3601" s="208"/>
      <c r="C3601" s="208"/>
      <c r="D3601" s="303" t="s">
        <v>172</v>
      </c>
      <c r="E3601" s="354"/>
      <c r="F3601" s="299"/>
      <c r="G3601" s="3" t="s">
        <v>158</v>
      </c>
      <c r="H3601" s="3" t="s">
        <v>485</v>
      </c>
      <c r="I3601" s="5">
        <v>8805</v>
      </c>
    </row>
    <row r="3602" spans="1:11" s="132" customFormat="1" ht="50.1" customHeight="1" x14ac:dyDescent="0.25">
      <c r="A3602" s="9"/>
      <c r="B3602" s="9"/>
      <c r="C3602" s="9"/>
      <c r="D3602" s="9"/>
      <c r="E3602" s="9"/>
      <c r="F3602" s="9"/>
      <c r="G3602" s="9"/>
      <c r="H3602" s="9"/>
      <c r="I3602" s="9"/>
      <c r="K3602"/>
    </row>
    <row r="3603" spans="1:11" ht="20.100000000000001" customHeight="1" x14ac:dyDescent="0.25">
      <c r="A3603" s="338" t="s">
        <v>171</v>
      </c>
      <c r="B3603" s="206" t="s">
        <v>164</v>
      </c>
      <c r="C3603" s="401" t="s">
        <v>176</v>
      </c>
      <c r="D3603" s="201"/>
      <c r="E3603" s="201"/>
      <c r="F3603" s="202"/>
      <c r="G3603" s="3" t="s">
        <v>158</v>
      </c>
      <c r="H3603" s="3" t="s">
        <v>484</v>
      </c>
      <c r="I3603" s="5">
        <v>768</v>
      </c>
    </row>
    <row r="3604" spans="1:11" ht="20.100000000000001" customHeight="1" x14ac:dyDescent="0.25">
      <c r="A3604" s="339"/>
      <c r="B3604" s="208"/>
      <c r="C3604" s="401" t="s">
        <v>180</v>
      </c>
      <c r="D3604" s="201"/>
      <c r="E3604" s="201"/>
      <c r="F3604" s="202"/>
      <c r="G3604" s="3" t="s">
        <v>181</v>
      </c>
      <c r="H3604" s="3" t="s">
        <v>484</v>
      </c>
      <c r="I3604" s="5">
        <v>10</v>
      </c>
    </row>
    <row r="3605" spans="1:11" ht="20.100000000000001" customHeight="1" x14ac:dyDescent="0.25">
      <c r="A3605" s="339"/>
      <c r="B3605" s="212" t="s">
        <v>56</v>
      </c>
      <c r="C3605" s="206" t="s">
        <v>174</v>
      </c>
      <c r="D3605" s="303" t="s">
        <v>30</v>
      </c>
      <c r="E3605" s="354"/>
      <c r="F3605" s="299"/>
      <c r="G3605" s="3" t="s">
        <v>158</v>
      </c>
      <c r="H3605" s="3" t="s">
        <v>485</v>
      </c>
      <c r="I3605" s="5">
        <v>24507</v>
      </c>
    </row>
    <row r="3606" spans="1:11" ht="20.100000000000001" customHeight="1" x14ac:dyDescent="0.25">
      <c r="A3606" s="339"/>
      <c r="B3606" s="239"/>
      <c r="C3606" s="207"/>
      <c r="D3606" s="303" t="s">
        <v>178</v>
      </c>
      <c r="E3606" s="354"/>
      <c r="F3606" s="299"/>
      <c r="G3606" s="3" t="s">
        <v>158</v>
      </c>
      <c r="H3606" s="3" t="s">
        <v>485</v>
      </c>
      <c r="I3606" s="5">
        <v>0</v>
      </c>
    </row>
    <row r="3607" spans="1:11" ht="20.100000000000001" customHeight="1" x14ac:dyDescent="0.25">
      <c r="A3607" s="339"/>
      <c r="B3607" s="239"/>
      <c r="C3607" s="207"/>
      <c r="D3607" s="303" t="s">
        <v>212</v>
      </c>
      <c r="E3607" s="354"/>
      <c r="F3607" s="299"/>
      <c r="G3607" s="3" t="s">
        <v>158</v>
      </c>
      <c r="H3607" s="3" t="s">
        <v>485</v>
      </c>
      <c r="I3607" s="5">
        <v>22</v>
      </c>
    </row>
    <row r="3608" spans="1:11" ht="20.100000000000001" customHeight="1" x14ac:dyDescent="0.25">
      <c r="A3608" s="339"/>
      <c r="B3608" s="239"/>
      <c r="C3608" s="207"/>
      <c r="D3608" s="401" t="s">
        <v>175</v>
      </c>
      <c r="E3608" s="402"/>
      <c r="F3608" s="403"/>
      <c r="G3608" s="3" t="s">
        <v>158</v>
      </c>
      <c r="H3608" s="3" t="s">
        <v>485</v>
      </c>
      <c r="I3608" s="5">
        <v>1003</v>
      </c>
    </row>
    <row r="3609" spans="1:11" ht="20.100000000000001" customHeight="1" x14ac:dyDescent="0.25">
      <c r="A3609" s="339"/>
      <c r="B3609" s="239"/>
      <c r="C3609" s="207"/>
      <c r="D3609" s="303" t="s">
        <v>179</v>
      </c>
      <c r="E3609" s="354"/>
      <c r="F3609" s="299"/>
      <c r="G3609" s="3" t="s">
        <v>158</v>
      </c>
      <c r="H3609" s="3" t="s">
        <v>485</v>
      </c>
      <c r="I3609" s="5">
        <v>31</v>
      </c>
    </row>
    <row r="3610" spans="1:11" ht="20.100000000000001" customHeight="1" x14ac:dyDescent="0.25">
      <c r="A3610" s="339"/>
      <c r="B3610" s="239"/>
      <c r="C3610" s="208"/>
      <c r="D3610" s="303" t="s">
        <v>172</v>
      </c>
      <c r="E3610" s="354"/>
      <c r="F3610" s="299"/>
      <c r="G3610" s="3" t="s">
        <v>158</v>
      </c>
      <c r="H3610" s="3" t="s">
        <v>485</v>
      </c>
      <c r="I3610" s="5">
        <v>23451</v>
      </c>
    </row>
    <row r="3611" spans="1:11" ht="20.100000000000001" customHeight="1" x14ac:dyDescent="0.25">
      <c r="A3611" s="339"/>
      <c r="B3611" s="239"/>
      <c r="C3611" s="401" t="s">
        <v>176</v>
      </c>
      <c r="D3611" s="201"/>
      <c r="E3611" s="201"/>
      <c r="F3611" s="202"/>
      <c r="G3611" s="3" t="s">
        <v>158</v>
      </c>
      <c r="H3611" s="3" t="s">
        <v>484</v>
      </c>
      <c r="I3611" s="5">
        <v>1433</v>
      </c>
    </row>
    <row r="3612" spans="1:11" ht="20.100000000000001" customHeight="1" x14ac:dyDescent="0.25">
      <c r="A3612" s="339"/>
      <c r="B3612" s="240"/>
      <c r="C3612" s="401" t="s">
        <v>180</v>
      </c>
      <c r="D3612" s="201"/>
      <c r="E3612" s="201"/>
      <c r="F3612" s="202"/>
      <c r="G3612" s="3" t="s">
        <v>181</v>
      </c>
      <c r="H3612" s="3" t="s">
        <v>484</v>
      </c>
      <c r="I3612" s="5">
        <v>12</v>
      </c>
    </row>
    <row r="3613" spans="1:11" ht="20.100000000000001" customHeight="1" x14ac:dyDescent="0.25">
      <c r="A3613" s="339"/>
      <c r="B3613" s="206" t="s">
        <v>240</v>
      </c>
      <c r="C3613" s="206" t="s">
        <v>174</v>
      </c>
      <c r="D3613" s="303" t="s">
        <v>30</v>
      </c>
      <c r="E3613" s="354"/>
      <c r="F3613" s="299"/>
      <c r="G3613" s="3" t="s">
        <v>158</v>
      </c>
      <c r="H3613" s="3" t="s">
        <v>485</v>
      </c>
      <c r="I3613" s="5">
        <v>28187</v>
      </c>
    </row>
    <row r="3614" spans="1:11" ht="20.100000000000001" customHeight="1" x14ac:dyDescent="0.25">
      <c r="A3614" s="339"/>
      <c r="B3614" s="370"/>
      <c r="C3614" s="207"/>
      <c r="D3614" s="303" t="s">
        <v>178</v>
      </c>
      <c r="E3614" s="354"/>
      <c r="F3614" s="299"/>
      <c r="G3614" s="3" t="s">
        <v>158</v>
      </c>
      <c r="H3614" s="3" t="s">
        <v>485</v>
      </c>
      <c r="I3614" s="5">
        <v>0</v>
      </c>
    </row>
    <row r="3615" spans="1:11" ht="20.100000000000001" customHeight="1" x14ac:dyDescent="0.25">
      <c r="A3615" s="339"/>
      <c r="B3615" s="370"/>
      <c r="C3615" s="207"/>
      <c r="D3615" s="303" t="s">
        <v>212</v>
      </c>
      <c r="E3615" s="354"/>
      <c r="F3615" s="299"/>
      <c r="G3615" s="3" t="s">
        <v>158</v>
      </c>
      <c r="H3615" s="3" t="s">
        <v>485</v>
      </c>
      <c r="I3615" s="5">
        <v>3</v>
      </c>
    </row>
    <row r="3616" spans="1:11" ht="20.100000000000001" customHeight="1" x14ac:dyDescent="0.25">
      <c r="A3616" s="339"/>
      <c r="B3616" s="370"/>
      <c r="C3616" s="207"/>
      <c r="D3616" s="401" t="s">
        <v>175</v>
      </c>
      <c r="E3616" s="402"/>
      <c r="F3616" s="403"/>
      <c r="G3616" s="3" t="s">
        <v>158</v>
      </c>
      <c r="H3616" s="3" t="s">
        <v>485</v>
      </c>
      <c r="I3616" s="5">
        <v>1872</v>
      </c>
    </row>
    <row r="3617" spans="1:9" ht="20.100000000000001" customHeight="1" x14ac:dyDescent="0.25">
      <c r="A3617" s="339"/>
      <c r="B3617" s="370"/>
      <c r="C3617" s="207"/>
      <c r="D3617" s="303" t="s">
        <v>179</v>
      </c>
      <c r="E3617" s="354"/>
      <c r="F3617" s="299"/>
      <c r="G3617" s="3" t="s">
        <v>158</v>
      </c>
      <c r="H3617" s="3" t="s">
        <v>485</v>
      </c>
      <c r="I3617" s="5">
        <v>19</v>
      </c>
    </row>
    <row r="3618" spans="1:9" ht="20.100000000000001" customHeight="1" x14ac:dyDescent="0.25">
      <c r="A3618" s="339"/>
      <c r="B3618" s="370"/>
      <c r="C3618" s="208"/>
      <c r="D3618" s="303" t="s">
        <v>172</v>
      </c>
      <c r="E3618" s="354"/>
      <c r="F3618" s="299"/>
      <c r="G3618" s="3" t="s">
        <v>158</v>
      </c>
      <c r="H3618" s="3" t="s">
        <v>485</v>
      </c>
      <c r="I3618" s="5">
        <v>26293</v>
      </c>
    </row>
    <row r="3619" spans="1:9" ht="20.100000000000001" customHeight="1" x14ac:dyDescent="0.25">
      <c r="A3619" s="339"/>
      <c r="B3619" s="370"/>
      <c r="C3619" s="401" t="s">
        <v>176</v>
      </c>
      <c r="D3619" s="201"/>
      <c r="E3619" s="201"/>
      <c r="F3619" s="202"/>
      <c r="G3619" s="3" t="s">
        <v>158</v>
      </c>
      <c r="H3619" s="3" t="s">
        <v>484</v>
      </c>
      <c r="I3619" s="5">
        <v>1250</v>
      </c>
    </row>
    <row r="3620" spans="1:9" ht="20.100000000000001" customHeight="1" x14ac:dyDescent="0.25">
      <c r="A3620" s="339"/>
      <c r="B3620" s="229"/>
      <c r="C3620" s="401" t="s">
        <v>180</v>
      </c>
      <c r="D3620" s="201"/>
      <c r="E3620" s="201"/>
      <c r="F3620" s="202"/>
      <c r="G3620" s="3" t="s">
        <v>181</v>
      </c>
      <c r="H3620" s="3" t="s">
        <v>484</v>
      </c>
      <c r="I3620" s="5">
        <v>12</v>
      </c>
    </row>
    <row r="3621" spans="1:9" ht="20.100000000000001" customHeight="1" x14ac:dyDescent="0.25">
      <c r="A3621" s="339"/>
      <c r="B3621" s="206" t="s">
        <v>302</v>
      </c>
      <c r="C3621" s="206" t="s">
        <v>174</v>
      </c>
      <c r="D3621" s="303" t="s">
        <v>30</v>
      </c>
      <c r="E3621" s="354"/>
      <c r="F3621" s="299"/>
      <c r="G3621" s="3" t="s">
        <v>158</v>
      </c>
      <c r="H3621" s="3" t="s">
        <v>485</v>
      </c>
      <c r="I3621" s="5">
        <v>3565</v>
      </c>
    </row>
    <row r="3622" spans="1:9" ht="20.100000000000001" customHeight="1" x14ac:dyDescent="0.25">
      <c r="A3622" s="339"/>
      <c r="B3622" s="370"/>
      <c r="C3622" s="207"/>
      <c r="D3622" s="303" t="s">
        <v>178</v>
      </c>
      <c r="E3622" s="354"/>
      <c r="F3622" s="299"/>
      <c r="G3622" s="3" t="s">
        <v>158</v>
      </c>
      <c r="H3622" s="3" t="s">
        <v>485</v>
      </c>
      <c r="I3622" s="5">
        <v>27</v>
      </c>
    </row>
    <row r="3623" spans="1:9" ht="20.100000000000001" customHeight="1" x14ac:dyDescent="0.25">
      <c r="A3623" s="339"/>
      <c r="B3623" s="370"/>
      <c r="C3623" s="207"/>
      <c r="D3623" s="303" t="s">
        <v>212</v>
      </c>
      <c r="E3623" s="354"/>
      <c r="F3623" s="299"/>
      <c r="G3623" s="3" t="s">
        <v>158</v>
      </c>
      <c r="H3623" s="3" t="s">
        <v>485</v>
      </c>
      <c r="I3623" s="5">
        <v>7</v>
      </c>
    </row>
    <row r="3624" spans="1:9" ht="20.100000000000001" customHeight="1" x14ac:dyDescent="0.25">
      <c r="A3624" s="339"/>
      <c r="B3624" s="370"/>
      <c r="C3624" s="207"/>
      <c r="D3624" s="401" t="s">
        <v>175</v>
      </c>
      <c r="E3624" s="402"/>
      <c r="F3624" s="403"/>
      <c r="G3624" s="3" t="s">
        <v>158</v>
      </c>
      <c r="H3624" s="3" t="s">
        <v>485</v>
      </c>
      <c r="I3624" s="5">
        <v>359</v>
      </c>
    </row>
    <row r="3625" spans="1:9" ht="20.100000000000001" customHeight="1" x14ac:dyDescent="0.25">
      <c r="A3625" s="339"/>
      <c r="B3625" s="370"/>
      <c r="C3625" s="207"/>
      <c r="D3625" s="303" t="s">
        <v>179</v>
      </c>
      <c r="E3625" s="354"/>
      <c r="F3625" s="299"/>
      <c r="G3625" s="3" t="s">
        <v>158</v>
      </c>
      <c r="H3625" s="3" t="s">
        <v>485</v>
      </c>
      <c r="I3625" s="5">
        <v>24</v>
      </c>
    </row>
    <row r="3626" spans="1:9" ht="20.100000000000001" customHeight="1" x14ac:dyDescent="0.25">
      <c r="A3626" s="339"/>
      <c r="B3626" s="370"/>
      <c r="C3626" s="208"/>
      <c r="D3626" s="303" t="s">
        <v>172</v>
      </c>
      <c r="E3626" s="354"/>
      <c r="F3626" s="299"/>
      <c r="G3626" s="3" t="s">
        <v>158</v>
      </c>
      <c r="H3626" s="3" t="s">
        <v>485</v>
      </c>
      <c r="I3626" s="5">
        <v>3148</v>
      </c>
    </row>
    <row r="3627" spans="1:9" ht="20.100000000000001" customHeight="1" x14ac:dyDescent="0.25">
      <c r="A3627" s="339"/>
      <c r="B3627" s="370"/>
      <c r="C3627" s="401" t="s">
        <v>176</v>
      </c>
      <c r="D3627" s="201"/>
      <c r="E3627" s="201"/>
      <c r="F3627" s="202"/>
      <c r="G3627" s="3" t="s">
        <v>158</v>
      </c>
      <c r="H3627" s="3" t="s">
        <v>484</v>
      </c>
      <c r="I3627" s="5">
        <v>350</v>
      </c>
    </row>
    <row r="3628" spans="1:9" ht="20.100000000000001" customHeight="1" x14ac:dyDescent="0.25">
      <c r="A3628" s="339"/>
      <c r="B3628" s="229"/>
      <c r="C3628" s="401" t="s">
        <v>180</v>
      </c>
      <c r="D3628" s="201"/>
      <c r="E3628" s="201"/>
      <c r="F3628" s="202"/>
      <c r="G3628" s="3" t="s">
        <v>181</v>
      </c>
      <c r="H3628" s="3" t="s">
        <v>484</v>
      </c>
      <c r="I3628" s="5">
        <v>5</v>
      </c>
    </row>
    <row r="3629" spans="1:9" ht="20.100000000000001" customHeight="1" x14ac:dyDescent="0.25">
      <c r="A3629" s="339"/>
      <c r="B3629" s="206" t="s">
        <v>57</v>
      </c>
      <c r="C3629" s="206" t="s">
        <v>174</v>
      </c>
      <c r="D3629" s="303" t="s">
        <v>30</v>
      </c>
      <c r="E3629" s="354"/>
      <c r="F3629" s="299"/>
      <c r="G3629" s="3" t="s">
        <v>158</v>
      </c>
      <c r="H3629" s="3" t="s">
        <v>485</v>
      </c>
      <c r="I3629" s="5">
        <v>1958</v>
      </c>
    </row>
    <row r="3630" spans="1:9" ht="20.100000000000001" customHeight="1" x14ac:dyDescent="0.25">
      <c r="A3630" s="339"/>
      <c r="B3630" s="207"/>
      <c r="C3630" s="207"/>
      <c r="D3630" s="303" t="s">
        <v>178</v>
      </c>
      <c r="E3630" s="354"/>
      <c r="F3630" s="299"/>
      <c r="G3630" s="3" t="s">
        <v>158</v>
      </c>
      <c r="H3630" s="3" t="s">
        <v>485</v>
      </c>
      <c r="I3630" s="5">
        <v>2</v>
      </c>
    </row>
    <row r="3631" spans="1:9" ht="20.100000000000001" customHeight="1" x14ac:dyDescent="0.25">
      <c r="A3631" s="339"/>
      <c r="B3631" s="207"/>
      <c r="C3631" s="207"/>
      <c r="D3631" s="303" t="s">
        <v>212</v>
      </c>
      <c r="E3631" s="354"/>
      <c r="F3631" s="299"/>
      <c r="G3631" s="3" t="s">
        <v>158</v>
      </c>
      <c r="H3631" s="3" t="s">
        <v>485</v>
      </c>
      <c r="I3631" s="5">
        <v>0</v>
      </c>
    </row>
    <row r="3632" spans="1:9" ht="20.100000000000001" customHeight="1" x14ac:dyDescent="0.25">
      <c r="A3632" s="339"/>
      <c r="B3632" s="207"/>
      <c r="C3632" s="207"/>
      <c r="D3632" s="401" t="s">
        <v>376</v>
      </c>
      <c r="E3632" s="402"/>
      <c r="F3632" s="403"/>
      <c r="G3632" s="3" t="s">
        <v>158</v>
      </c>
      <c r="H3632" s="3" t="s">
        <v>485</v>
      </c>
      <c r="I3632" s="5">
        <v>181</v>
      </c>
    </row>
    <row r="3633" spans="1:11" ht="20.100000000000001" customHeight="1" x14ac:dyDescent="0.25">
      <c r="A3633" s="339"/>
      <c r="B3633" s="207"/>
      <c r="C3633" s="207"/>
      <c r="D3633" s="303" t="s">
        <v>179</v>
      </c>
      <c r="E3633" s="354"/>
      <c r="F3633" s="299"/>
      <c r="G3633" s="3" t="s">
        <v>158</v>
      </c>
      <c r="H3633" s="3" t="s">
        <v>485</v>
      </c>
      <c r="I3633" s="5">
        <v>8</v>
      </c>
    </row>
    <row r="3634" spans="1:11" ht="20.100000000000001" customHeight="1" x14ac:dyDescent="0.25">
      <c r="A3634" s="339"/>
      <c r="B3634" s="207"/>
      <c r="C3634" s="208"/>
      <c r="D3634" s="303" t="s">
        <v>172</v>
      </c>
      <c r="E3634" s="354"/>
      <c r="F3634" s="299"/>
      <c r="G3634" s="3" t="s">
        <v>158</v>
      </c>
      <c r="H3634" s="3" t="s">
        <v>485</v>
      </c>
      <c r="I3634" s="5">
        <v>1767</v>
      </c>
    </row>
    <row r="3635" spans="1:11" ht="20.100000000000001" customHeight="1" x14ac:dyDescent="0.25">
      <c r="A3635" s="339"/>
      <c r="B3635" s="207"/>
      <c r="C3635" s="401" t="s">
        <v>176</v>
      </c>
      <c r="D3635" s="201"/>
      <c r="E3635" s="201"/>
      <c r="F3635" s="202"/>
      <c r="G3635" s="3" t="s">
        <v>158</v>
      </c>
      <c r="H3635" s="3" t="s">
        <v>484</v>
      </c>
      <c r="I3635" s="5">
        <v>162</v>
      </c>
    </row>
    <row r="3636" spans="1:11" ht="20.100000000000001" customHeight="1" x14ac:dyDescent="0.25">
      <c r="A3636" s="339"/>
      <c r="B3636" s="208"/>
      <c r="C3636" s="401" t="s">
        <v>180</v>
      </c>
      <c r="D3636" s="201"/>
      <c r="E3636" s="201"/>
      <c r="F3636" s="202"/>
      <c r="G3636" s="3" t="s">
        <v>181</v>
      </c>
      <c r="H3636" s="3" t="s">
        <v>484</v>
      </c>
      <c r="I3636" s="5">
        <v>6</v>
      </c>
    </row>
    <row r="3637" spans="1:11" ht="20.100000000000001" customHeight="1" x14ac:dyDescent="0.25">
      <c r="A3637" s="340"/>
      <c r="B3637" s="11" t="s">
        <v>177</v>
      </c>
      <c r="C3637" s="98" t="s">
        <v>421</v>
      </c>
      <c r="D3637" s="303" t="s">
        <v>30</v>
      </c>
      <c r="E3637" s="201"/>
      <c r="F3637" s="202"/>
      <c r="G3637" s="3" t="s">
        <v>158</v>
      </c>
      <c r="H3637" s="3" t="s">
        <v>485</v>
      </c>
      <c r="I3637" s="5">
        <v>5836</v>
      </c>
    </row>
    <row r="3638" spans="1:11" s="132" customFormat="1" ht="50.1" customHeight="1" x14ac:dyDescent="0.25">
      <c r="A3638" s="9"/>
      <c r="B3638" s="9"/>
      <c r="C3638" s="9"/>
      <c r="D3638" s="9"/>
      <c r="E3638" s="9"/>
      <c r="F3638" s="9"/>
      <c r="G3638" s="9"/>
      <c r="H3638" s="9"/>
      <c r="I3638" s="9"/>
      <c r="K3638"/>
    </row>
    <row r="3639" spans="1:11" ht="20.100000000000001" customHeight="1" x14ac:dyDescent="0.25">
      <c r="A3639" s="338" t="s">
        <v>171</v>
      </c>
      <c r="B3639" s="212" t="s">
        <v>177</v>
      </c>
      <c r="C3639" s="206" t="s">
        <v>174</v>
      </c>
      <c r="D3639" s="303" t="s">
        <v>178</v>
      </c>
      <c r="E3639" s="201"/>
      <c r="F3639" s="202"/>
      <c r="G3639" s="3" t="s">
        <v>158</v>
      </c>
      <c r="H3639" s="3" t="s">
        <v>485</v>
      </c>
      <c r="I3639" s="5">
        <v>0</v>
      </c>
    </row>
    <row r="3640" spans="1:11" ht="20.100000000000001" customHeight="1" x14ac:dyDescent="0.25">
      <c r="A3640" s="339"/>
      <c r="B3640" s="239"/>
      <c r="C3640" s="207"/>
      <c r="D3640" s="303" t="s">
        <v>212</v>
      </c>
      <c r="E3640" s="201"/>
      <c r="F3640" s="202"/>
      <c r="G3640" s="3" t="s">
        <v>158</v>
      </c>
      <c r="H3640" s="3" t="s">
        <v>485</v>
      </c>
      <c r="I3640" s="5">
        <v>0</v>
      </c>
    </row>
    <row r="3641" spans="1:11" ht="20.100000000000001" customHeight="1" x14ac:dyDescent="0.25">
      <c r="A3641" s="339"/>
      <c r="B3641" s="239"/>
      <c r="C3641" s="207"/>
      <c r="D3641" s="401" t="s">
        <v>175</v>
      </c>
      <c r="E3641" s="402"/>
      <c r="F3641" s="403"/>
      <c r="G3641" s="3" t="s">
        <v>158</v>
      </c>
      <c r="H3641" s="3" t="s">
        <v>485</v>
      </c>
      <c r="I3641" s="5">
        <v>493</v>
      </c>
    </row>
    <row r="3642" spans="1:11" ht="20.100000000000001" customHeight="1" x14ac:dyDescent="0.25">
      <c r="A3642" s="339"/>
      <c r="B3642" s="239"/>
      <c r="C3642" s="207"/>
      <c r="D3642" s="303" t="s">
        <v>179</v>
      </c>
      <c r="E3642" s="201"/>
      <c r="F3642" s="202"/>
      <c r="G3642" s="3" t="s">
        <v>158</v>
      </c>
      <c r="H3642" s="3" t="s">
        <v>485</v>
      </c>
      <c r="I3642" s="5">
        <v>9</v>
      </c>
    </row>
    <row r="3643" spans="1:11" ht="20.100000000000001" customHeight="1" x14ac:dyDescent="0.25">
      <c r="A3643" s="339"/>
      <c r="B3643" s="239"/>
      <c r="C3643" s="208"/>
      <c r="D3643" s="303" t="s">
        <v>172</v>
      </c>
      <c r="E3643" s="201"/>
      <c r="F3643" s="202"/>
      <c r="G3643" s="3" t="s">
        <v>158</v>
      </c>
      <c r="H3643" s="3" t="s">
        <v>485</v>
      </c>
      <c r="I3643" s="5">
        <v>5334</v>
      </c>
    </row>
    <row r="3644" spans="1:11" ht="20.100000000000001" customHeight="1" x14ac:dyDescent="0.25">
      <c r="A3644" s="339"/>
      <c r="B3644" s="239"/>
      <c r="C3644" s="401" t="s">
        <v>176</v>
      </c>
      <c r="D3644" s="201"/>
      <c r="E3644" s="201"/>
      <c r="F3644" s="202"/>
      <c r="G3644" s="3" t="s">
        <v>158</v>
      </c>
      <c r="H3644" s="3" t="s">
        <v>484</v>
      </c>
      <c r="I3644" s="5">
        <v>381</v>
      </c>
    </row>
    <row r="3645" spans="1:11" ht="20.100000000000001" customHeight="1" x14ac:dyDescent="0.25">
      <c r="A3645" s="339"/>
      <c r="B3645" s="240"/>
      <c r="C3645" s="401" t="s">
        <v>180</v>
      </c>
      <c r="D3645" s="201"/>
      <c r="E3645" s="201"/>
      <c r="F3645" s="202"/>
      <c r="G3645" s="3" t="s">
        <v>181</v>
      </c>
      <c r="H3645" s="3" t="s">
        <v>484</v>
      </c>
      <c r="I3645" s="5">
        <v>6</v>
      </c>
    </row>
    <row r="3646" spans="1:11" ht="20.100000000000001" customHeight="1" x14ac:dyDescent="0.25">
      <c r="A3646" s="339"/>
      <c r="B3646" s="206" t="s">
        <v>233</v>
      </c>
      <c r="C3646" s="206" t="s">
        <v>174</v>
      </c>
      <c r="D3646" s="303" t="s">
        <v>30</v>
      </c>
      <c r="E3646" s="354"/>
      <c r="F3646" s="299"/>
      <c r="G3646" s="3" t="s">
        <v>158</v>
      </c>
      <c r="H3646" s="3" t="s">
        <v>485</v>
      </c>
      <c r="I3646" s="5">
        <v>2376</v>
      </c>
    </row>
    <row r="3647" spans="1:11" ht="20.100000000000001" customHeight="1" x14ac:dyDescent="0.25">
      <c r="A3647" s="339"/>
      <c r="B3647" s="370"/>
      <c r="C3647" s="207"/>
      <c r="D3647" s="303" t="s">
        <v>178</v>
      </c>
      <c r="E3647" s="354"/>
      <c r="F3647" s="299"/>
      <c r="G3647" s="3" t="s">
        <v>158</v>
      </c>
      <c r="H3647" s="3" t="s">
        <v>485</v>
      </c>
      <c r="I3647" s="5">
        <v>6</v>
      </c>
    </row>
    <row r="3648" spans="1:11" ht="20.100000000000001" customHeight="1" x14ac:dyDescent="0.25">
      <c r="A3648" s="339"/>
      <c r="B3648" s="370"/>
      <c r="C3648" s="207"/>
      <c r="D3648" s="303" t="s">
        <v>212</v>
      </c>
      <c r="E3648" s="354"/>
      <c r="F3648" s="299"/>
      <c r="G3648" s="3" t="s">
        <v>158</v>
      </c>
      <c r="H3648" s="3" t="s">
        <v>485</v>
      </c>
      <c r="I3648" s="5">
        <v>5</v>
      </c>
    </row>
    <row r="3649" spans="1:9" ht="20.100000000000001" customHeight="1" x14ac:dyDescent="0.25">
      <c r="A3649" s="339"/>
      <c r="B3649" s="370"/>
      <c r="C3649" s="207"/>
      <c r="D3649" s="401" t="s">
        <v>175</v>
      </c>
      <c r="E3649" s="402"/>
      <c r="F3649" s="403"/>
      <c r="G3649" s="3" t="s">
        <v>158</v>
      </c>
      <c r="H3649" s="3" t="s">
        <v>485</v>
      </c>
      <c r="I3649" s="5">
        <v>66</v>
      </c>
    </row>
    <row r="3650" spans="1:9" ht="20.100000000000001" customHeight="1" x14ac:dyDescent="0.25">
      <c r="A3650" s="339"/>
      <c r="B3650" s="370"/>
      <c r="C3650" s="207"/>
      <c r="D3650" s="303" t="s">
        <v>179</v>
      </c>
      <c r="E3650" s="354"/>
      <c r="F3650" s="299"/>
      <c r="G3650" s="3" t="s">
        <v>158</v>
      </c>
      <c r="H3650" s="3" t="s">
        <v>485</v>
      </c>
      <c r="I3650" s="5">
        <v>16</v>
      </c>
    </row>
    <row r="3651" spans="1:9" ht="20.100000000000001" customHeight="1" x14ac:dyDescent="0.25">
      <c r="A3651" s="339"/>
      <c r="B3651" s="370"/>
      <c r="C3651" s="208"/>
      <c r="D3651" s="303" t="s">
        <v>172</v>
      </c>
      <c r="E3651" s="354"/>
      <c r="F3651" s="299"/>
      <c r="G3651" s="3" t="s">
        <v>158</v>
      </c>
      <c r="H3651" s="3" t="s">
        <v>485</v>
      </c>
      <c r="I3651" s="5">
        <v>2283</v>
      </c>
    </row>
    <row r="3652" spans="1:9" ht="20.100000000000001" customHeight="1" x14ac:dyDescent="0.25">
      <c r="A3652" s="339"/>
      <c r="B3652" s="370"/>
      <c r="C3652" s="401" t="s">
        <v>176</v>
      </c>
      <c r="D3652" s="201"/>
      <c r="E3652" s="201"/>
      <c r="F3652" s="202"/>
      <c r="G3652" s="3" t="s">
        <v>158</v>
      </c>
      <c r="H3652" s="3" t="s">
        <v>484</v>
      </c>
      <c r="I3652" s="5">
        <v>195</v>
      </c>
    </row>
    <row r="3653" spans="1:9" ht="20.100000000000001" customHeight="1" x14ac:dyDescent="0.25">
      <c r="A3653" s="339"/>
      <c r="B3653" s="229"/>
      <c r="C3653" s="401" t="s">
        <v>180</v>
      </c>
      <c r="D3653" s="201"/>
      <c r="E3653" s="201"/>
      <c r="F3653" s="202"/>
      <c r="G3653" s="3" t="s">
        <v>181</v>
      </c>
      <c r="H3653" s="3" t="s">
        <v>484</v>
      </c>
      <c r="I3653" s="5">
        <v>4</v>
      </c>
    </row>
    <row r="3654" spans="1:9" ht="20.100000000000001" customHeight="1" x14ac:dyDescent="0.25">
      <c r="A3654" s="339"/>
      <c r="B3654" s="206" t="s">
        <v>59</v>
      </c>
      <c r="C3654" s="206" t="s">
        <v>174</v>
      </c>
      <c r="D3654" s="303" t="s">
        <v>30</v>
      </c>
      <c r="E3654" s="354"/>
      <c r="F3654" s="299"/>
      <c r="G3654" s="3" t="s">
        <v>158</v>
      </c>
      <c r="H3654" s="3" t="s">
        <v>485</v>
      </c>
      <c r="I3654" s="5">
        <v>19487</v>
      </c>
    </row>
    <row r="3655" spans="1:9" ht="20.100000000000001" customHeight="1" x14ac:dyDescent="0.25">
      <c r="A3655" s="339"/>
      <c r="B3655" s="370"/>
      <c r="C3655" s="207"/>
      <c r="D3655" s="303" t="s">
        <v>178</v>
      </c>
      <c r="E3655" s="354"/>
      <c r="F3655" s="299"/>
      <c r="G3655" s="3" t="s">
        <v>158</v>
      </c>
      <c r="H3655" s="3" t="s">
        <v>485</v>
      </c>
      <c r="I3655" s="5">
        <v>0</v>
      </c>
    </row>
    <row r="3656" spans="1:9" ht="20.100000000000001" customHeight="1" x14ac:dyDescent="0.25">
      <c r="A3656" s="339"/>
      <c r="B3656" s="370"/>
      <c r="C3656" s="207"/>
      <c r="D3656" s="303" t="s">
        <v>212</v>
      </c>
      <c r="E3656" s="354"/>
      <c r="F3656" s="299"/>
      <c r="G3656" s="3" t="s">
        <v>158</v>
      </c>
      <c r="H3656" s="3" t="s">
        <v>485</v>
      </c>
      <c r="I3656" s="5">
        <v>21</v>
      </c>
    </row>
    <row r="3657" spans="1:9" ht="20.100000000000001" customHeight="1" x14ac:dyDescent="0.25">
      <c r="A3657" s="339"/>
      <c r="B3657" s="370"/>
      <c r="C3657" s="207"/>
      <c r="D3657" s="401" t="s">
        <v>175</v>
      </c>
      <c r="E3657" s="402"/>
      <c r="F3657" s="403"/>
      <c r="G3657" s="3" t="s">
        <v>158</v>
      </c>
      <c r="H3657" s="3" t="s">
        <v>485</v>
      </c>
      <c r="I3657" s="5">
        <v>1109</v>
      </c>
    </row>
    <row r="3658" spans="1:9" ht="20.100000000000001" customHeight="1" x14ac:dyDescent="0.25">
      <c r="A3658" s="339"/>
      <c r="B3658" s="370"/>
      <c r="C3658" s="207"/>
      <c r="D3658" s="303" t="s">
        <v>179</v>
      </c>
      <c r="E3658" s="354"/>
      <c r="F3658" s="299"/>
      <c r="G3658" s="3" t="s">
        <v>158</v>
      </c>
      <c r="H3658" s="3" t="s">
        <v>485</v>
      </c>
      <c r="I3658" s="5">
        <v>37</v>
      </c>
    </row>
    <row r="3659" spans="1:9" ht="20.100000000000001" customHeight="1" x14ac:dyDescent="0.25">
      <c r="A3659" s="339"/>
      <c r="B3659" s="370"/>
      <c r="C3659" s="208"/>
      <c r="D3659" s="303" t="s">
        <v>172</v>
      </c>
      <c r="E3659" s="354"/>
      <c r="F3659" s="299"/>
      <c r="G3659" s="3" t="s">
        <v>158</v>
      </c>
      <c r="H3659" s="3" t="s">
        <v>485</v>
      </c>
      <c r="I3659" s="5">
        <v>18320</v>
      </c>
    </row>
    <row r="3660" spans="1:9" ht="20.100000000000001" customHeight="1" x14ac:dyDescent="0.25">
      <c r="A3660" s="339"/>
      <c r="B3660" s="370"/>
      <c r="C3660" s="401" t="s">
        <v>176</v>
      </c>
      <c r="D3660" s="201"/>
      <c r="E3660" s="201"/>
      <c r="F3660" s="202"/>
      <c r="G3660" s="3" t="s">
        <v>158</v>
      </c>
      <c r="H3660" s="3" t="s">
        <v>484</v>
      </c>
      <c r="I3660" s="5">
        <v>923</v>
      </c>
    </row>
    <row r="3661" spans="1:9" ht="20.100000000000001" customHeight="1" x14ac:dyDescent="0.25">
      <c r="A3661" s="339"/>
      <c r="B3661" s="229"/>
      <c r="C3661" s="401" t="s">
        <v>180</v>
      </c>
      <c r="D3661" s="201"/>
      <c r="E3661" s="201"/>
      <c r="F3661" s="202"/>
      <c r="G3661" s="3" t="s">
        <v>181</v>
      </c>
      <c r="H3661" s="3" t="s">
        <v>484</v>
      </c>
      <c r="I3661" s="5">
        <v>13</v>
      </c>
    </row>
    <row r="3662" spans="1:9" ht="20.100000000000001" customHeight="1" x14ac:dyDescent="0.25">
      <c r="A3662" s="339"/>
      <c r="B3662" s="206" t="s">
        <v>168</v>
      </c>
      <c r="C3662" s="206" t="s">
        <v>174</v>
      </c>
      <c r="D3662" s="303" t="s">
        <v>30</v>
      </c>
      <c r="E3662" s="354"/>
      <c r="F3662" s="299"/>
      <c r="G3662" s="3" t="s">
        <v>158</v>
      </c>
      <c r="H3662" s="3" t="s">
        <v>485</v>
      </c>
      <c r="I3662" s="5">
        <v>12129</v>
      </c>
    </row>
    <row r="3663" spans="1:9" ht="20.100000000000001" customHeight="1" x14ac:dyDescent="0.25">
      <c r="A3663" s="339"/>
      <c r="B3663" s="207"/>
      <c r="C3663" s="207"/>
      <c r="D3663" s="303" t="s">
        <v>178</v>
      </c>
      <c r="E3663" s="354"/>
      <c r="F3663" s="299"/>
      <c r="G3663" s="3" t="s">
        <v>158</v>
      </c>
      <c r="H3663" s="3" t="s">
        <v>485</v>
      </c>
      <c r="I3663" s="5">
        <v>88</v>
      </c>
    </row>
    <row r="3664" spans="1:9" ht="20.100000000000001" customHeight="1" x14ac:dyDescent="0.25">
      <c r="A3664" s="339"/>
      <c r="B3664" s="207"/>
      <c r="C3664" s="207"/>
      <c r="D3664" s="303" t="s">
        <v>212</v>
      </c>
      <c r="E3664" s="354"/>
      <c r="F3664" s="299"/>
      <c r="G3664" s="3" t="s">
        <v>158</v>
      </c>
      <c r="H3664" s="3" t="s">
        <v>485</v>
      </c>
      <c r="I3664" s="5">
        <v>6</v>
      </c>
    </row>
    <row r="3665" spans="1:11" ht="20.100000000000001" customHeight="1" x14ac:dyDescent="0.25">
      <c r="A3665" s="339"/>
      <c r="B3665" s="207"/>
      <c r="C3665" s="207"/>
      <c r="D3665" s="401" t="s">
        <v>175</v>
      </c>
      <c r="E3665" s="402"/>
      <c r="F3665" s="403"/>
      <c r="G3665" s="3" t="s">
        <v>158</v>
      </c>
      <c r="H3665" s="3" t="s">
        <v>485</v>
      </c>
      <c r="I3665" s="5">
        <v>1900</v>
      </c>
    </row>
    <row r="3666" spans="1:11" ht="20.100000000000001" customHeight="1" x14ac:dyDescent="0.25">
      <c r="A3666" s="339"/>
      <c r="B3666" s="207"/>
      <c r="C3666" s="207"/>
      <c r="D3666" s="303" t="s">
        <v>179</v>
      </c>
      <c r="E3666" s="354"/>
      <c r="F3666" s="299"/>
      <c r="G3666" s="3" t="s">
        <v>158</v>
      </c>
      <c r="H3666" s="3" t="s">
        <v>485</v>
      </c>
      <c r="I3666" s="5">
        <v>15</v>
      </c>
    </row>
    <row r="3667" spans="1:11" ht="20.100000000000001" customHeight="1" x14ac:dyDescent="0.25">
      <c r="A3667" s="339"/>
      <c r="B3667" s="207"/>
      <c r="C3667" s="208"/>
      <c r="D3667" s="303" t="s">
        <v>172</v>
      </c>
      <c r="E3667" s="354"/>
      <c r="F3667" s="299"/>
      <c r="G3667" s="3" t="s">
        <v>158</v>
      </c>
      <c r="H3667" s="3" t="s">
        <v>485</v>
      </c>
      <c r="I3667" s="5">
        <v>10120</v>
      </c>
    </row>
    <row r="3668" spans="1:11" ht="20.100000000000001" customHeight="1" x14ac:dyDescent="0.25">
      <c r="A3668" s="339"/>
      <c r="B3668" s="207"/>
      <c r="C3668" s="401" t="s">
        <v>377</v>
      </c>
      <c r="D3668" s="201"/>
      <c r="E3668" s="201"/>
      <c r="F3668" s="202"/>
      <c r="G3668" s="3" t="s">
        <v>158</v>
      </c>
      <c r="H3668" s="3" t="s">
        <v>484</v>
      </c>
      <c r="I3668" s="5">
        <v>679</v>
      </c>
    </row>
    <row r="3669" spans="1:11" ht="20.100000000000001" customHeight="1" x14ac:dyDescent="0.25">
      <c r="A3669" s="339"/>
      <c r="B3669" s="208"/>
      <c r="C3669" s="401" t="s">
        <v>180</v>
      </c>
      <c r="D3669" s="201"/>
      <c r="E3669" s="201"/>
      <c r="F3669" s="202"/>
      <c r="G3669" s="3" t="s">
        <v>181</v>
      </c>
      <c r="H3669" s="3" t="s">
        <v>484</v>
      </c>
      <c r="I3669" s="5">
        <v>8</v>
      </c>
    </row>
    <row r="3670" spans="1:11" ht="20.100000000000001" customHeight="1" x14ac:dyDescent="0.25">
      <c r="A3670" s="339"/>
      <c r="B3670" s="206" t="s">
        <v>39</v>
      </c>
      <c r="C3670" s="206" t="s">
        <v>174</v>
      </c>
      <c r="D3670" s="303" t="s">
        <v>30</v>
      </c>
      <c r="E3670" s="201"/>
      <c r="F3670" s="202"/>
      <c r="G3670" s="3" t="s">
        <v>158</v>
      </c>
      <c r="H3670" s="3" t="s">
        <v>485</v>
      </c>
      <c r="I3670" s="5">
        <v>14171</v>
      </c>
    </row>
    <row r="3671" spans="1:11" ht="20.100000000000001" customHeight="1" x14ac:dyDescent="0.25">
      <c r="A3671" s="339"/>
      <c r="B3671" s="207"/>
      <c r="C3671" s="207"/>
      <c r="D3671" s="303" t="s">
        <v>178</v>
      </c>
      <c r="E3671" s="201"/>
      <c r="F3671" s="202"/>
      <c r="G3671" s="3" t="s">
        <v>158</v>
      </c>
      <c r="H3671" s="3" t="s">
        <v>485</v>
      </c>
      <c r="I3671" s="5">
        <v>0</v>
      </c>
    </row>
    <row r="3672" spans="1:11" ht="20.100000000000001" customHeight="1" x14ac:dyDescent="0.25">
      <c r="A3672" s="339"/>
      <c r="B3672" s="207"/>
      <c r="C3672" s="207"/>
      <c r="D3672" s="303" t="s">
        <v>212</v>
      </c>
      <c r="E3672" s="201"/>
      <c r="F3672" s="202"/>
      <c r="G3672" s="3" t="s">
        <v>158</v>
      </c>
      <c r="H3672" s="3" t="s">
        <v>485</v>
      </c>
      <c r="I3672" s="5">
        <v>29</v>
      </c>
    </row>
    <row r="3673" spans="1:11" ht="20.100000000000001" customHeight="1" x14ac:dyDescent="0.25">
      <c r="A3673" s="340"/>
      <c r="B3673" s="208"/>
      <c r="C3673" s="208"/>
      <c r="D3673" s="401" t="s">
        <v>175</v>
      </c>
      <c r="E3673" s="402"/>
      <c r="F3673" s="403"/>
      <c r="G3673" s="3" t="s">
        <v>158</v>
      </c>
      <c r="H3673" s="3" t="s">
        <v>485</v>
      </c>
      <c r="I3673" s="5">
        <v>575</v>
      </c>
    </row>
    <row r="3674" spans="1:11" s="132" customFormat="1" ht="50.1" customHeight="1" x14ac:dyDescent="0.25">
      <c r="A3674" s="9"/>
      <c r="B3674" s="9"/>
      <c r="C3674" s="9"/>
      <c r="D3674" s="9"/>
      <c r="E3674" s="9"/>
      <c r="F3674" s="9"/>
      <c r="G3674" s="9"/>
      <c r="H3674" s="9"/>
      <c r="I3674" s="9"/>
      <c r="K3674"/>
    </row>
    <row r="3675" spans="1:11" ht="20.100000000000001" customHeight="1" x14ac:dyDescent="0.25">
      <c r="A3675" s="338" t="s">
        <v>171</v>
      </c>
      <c r="B3675" s="206" t="s">
        <v>39</v>
      </c>
      <c r="C3675" s="206" t="s">
        <v>174</v>
      </c>
      <c r="D3675" s="303" t="s">
        <v>179</v>
      </c>
      <c r="E3675" s="354"/>
      <c r="F3675" s="299"/>
      <c r="G3675" s="3" t="s">
        <v>158</v>
      </c>
      <c r="H3675" s="3" t="s">
        <v>485</v>
      </c>
      <c r="I3675" s="5">
        <v>22</v>
      </c>
    </row>
    <row r="3676" spans="1:11" ht="20.100000000000001" customHeight="1" x14ac:dyDescent="0.25">
      <c r="A3676" s="339"/>
      <c r="B3676" s="207"/>
      <c r="C3676" s="208"/>
      <c r="D3676" s="303" t="s">
        <v>172</v>
      </c>
      <c r="E3676" s="201"/>
      <c r="F3676" s="202"/>
      <c r="G3676" s="3" t="s">
        <v>158</v>
      </c>
      <c r="H3676" s="3" t="s">
        <v>485</v>
      </c>
      <c r="I3676" s="5">
        <v>13545</v>
      </c>
    </row>
    <row r="3677" spans="1:11" ht="20.100000000000001" customHeight="1" x14ac:dyDescent="0.25">
      <c r="A3677" s="339"/>
      <c r="B3677" s="207"/>
      <c r="C3677" s="401" t="s">
        <v>176</v>
      </c>
      <c r="D3677" s="201"/>
      <c r="E3677" s="201"/>
      <c r="F3677" s="202"/>
      <c r="G3677" s="3" t="s">
        <v>158</v>
      </c>
      <c r="H3677" s="3" t="s">
        <v>484</v>
      </c>
      <c r="I3677" s="5">
        <v>982</v>
      </c>
    </row>
    <row r="3678" spans="1:11" ht="20.100000000000001" customHeight="1" x14ac:dyDescent="0.25">
      <c r="A3678" s="339"/>
      <c r="B3678" s="208"/>
      <c r="C3678" s="401" t="s">
        <v>180</v>
      </c>
      <c r="D3678" s="201"/>
      <c r="E3678" s="201"/>
      <c r="F3678" s="202"/>
      <c r="G3678" s="3" t="s">
        <v>181</v>
      </c>
      <c r="H3678" s="3" t="s">
        <v>484</v>
      </c>
      <c r="I3678" s="5">
        <v>7</v>
      </c>
    </row>
    <row r="3679" spans="1:11" ht="20.100000000000001" customHeight="1" x14ac:dyDescent="0.25">
      <c r="A3679" s="339"/>
      <c r="B3679" s="371" t="s">
        <v>154</v>
      </c>
      <c r="C3679" s="206" t="s">
        <v>174</v>
      </c>
      <c r="D3679" s="303" t="s">
        <v>30</v>
      </c>
      <c r="E3679" s="354"/>
      <c r="F3679" s="299"/>
      <c r="G3679" s="3" t="s">
        <v>158</v>
      </c>
      <c r="H3679" s="3" t="s">
        <v>485</v>
      </c>
      <c r="I3679" s="5">
        <v>18781</v>
      </c>
    </row>
    <row r="3680" spans="1:11" ht="20.100000000000001" customHeight="1" x14ac:dyDescent="0.25">
      <c r="A3680" s="339"/>
      <c r="B3680" s="372"/>
      <c r="C3680" s="207"/>
      <c r="D3680" s="303" t="s">
        <v>178</v>
      </c>
      <c r="E3680" s="354"/>
      <c r="F3680" s="299"/>
      <c r="G3680" s="3" t="s">
        <v>158</v>
      </c>
      <c r="H3680" s="3" t="s">
        <v>485</v>
      </c>
      <c r="I3680" s="5">
        <v>0</v>
      </c>
    </row>
    <row r="3681" spans="1:9" ht="20.100000000000001" customHeight="1" x14ac:dyDescent="0.25">
      <c r="A3681" s="339"/>
      <c r="B3681" s="372"/>
      <c r="C3681" s="207"/>
      <c r="D3681" s="303" t="s">
        <v>212</v>
      </c>
      <c r="E3681" s="354"/>
      <c r="F3681" s="299"/>
      <c r="G3681" s="3" t="s">
        <v>158</v>
      </c>
      <c r="H3681" s="3" t="s">
        <v>485</v>
      </c>
      <c r="I3681" s="5">
        <v>11</v>
      </c>
    </row>
    <row r="3682" spans="1:9" ht="20.100000000000001" customHeight="1" x14ac:dyDescent="0.25">
      <c r="A3682" s="339"/>
      <c r="B3682" s="372"/>
      <c r="C3682" s="207"/>
      <c r="D3682" s="401" t="s">
        <v>175</v>
      </c>
      <c r="E3682" s="402"/>
      <c r="F3682" s="403"/>
      <c r="G3682" s="3" t="s">
        <v>158</v>
      </c>
      <c r="H3682" s="3" t="s">
        <v>485</v>
      </c>
      <c r="I3682" s="5">
        <v>1028</v>
      </c>
    </row>
    <row r="3683" spans="1:9" ht="20.100000000000001" customHeight="1" x14ac:dyDescent="0.25">
      <c r="A3683" s="339"/>
      <c r="B3683" s="372"/>
      <c r="C3683" s="207"/>
      <c r="D3683" s="303" t="s">
        <v>179</v>
      </c>
      <c r="E3683" s="354"/>
      <c r="F3683" s="299"/>
      <c r="G3683" s="3" t="s">
        <v>158</v>
      </c>
      <c r="H3683" s="3" t="s">
        <v>485</v>
      </c>
      <c r="I3683" s="5">
        <v>30</v>
      </c>
    </row>
    <row r="3684" spans="1:9" ht="20.100000000000001" customHeight="1" x14ac:dyDescent="0.25">
      <c r="A3684" s="339"/>
      <c r="B3684" s="372"/>
      <c r="C3684" s="208"/>
      <c r="D3684" s="303" t="s">
        <v>172</v>
      </c>
      <c r="E3684" s="354"/>
      <c r="F3684" s="299"/>
      <c r="G3684" s="3" t="s">
        <v>158</v>
      </c>
      <c r="H3684" s="3" t="s">
        <v>485</v>
      </c>
      <c r="I3684" s="5">
        <v>17712</v>
      </c>
    </row>
    <row r="3685" spans="1:9" ht="20.100000000000001" customHeight="1" x14ac:dyDescent="0.25">
      <c r="A3685" s="339"/>
      <c r="B3685" s="372"/>
      <c r="C3685" s="401" t="s">
        <v>176</v>
      </c>
      <c r="D3685" s="201"/>
      <c r="E3685" s="201"/>
      <c r="F3685" s="202"/>
      <c r="G3685" s="3" t="s">
        <v>158</v>
      </c>
      <c r="H3685" s="3" t="s">
        <v>484</v>
      </c>
      <c r="I3685" s="5">
        <v>726</v>
      </c>
    </row>
    <row r="3686" spans="1:9" ht="20.100000000000001" customHeight="1" x14ac:dyDescent="0.25">
      <c r="A3686" s="339"/>
      <c r="B3686" s="373"/>
      <c r="C3686" s="401" t="s">
        <v>180</v>
      </c>
      <c r="D3686" s="201"/>
      <c r="E3686" s="201"/>
      <c r="F3686" s="202"/>
      <c r="G3686" s="3" t="s">
        <v>181</v>
      </c>
      <c r="H3686" s="3" t="s">
        <v>484</v>
      </c>
      <c r="I3686" s="5">
        <v>11</v>
      </c>
    </row>
    <row r="3687" spans="1:9" ht="20.100000000000001" customHeight="1" x14ac:dyDescent="0.25">
      <c r="A3687" s="339"/>
      <c r="B3687" s="206" t="s">
        <v>224</v>
      </c>
      <c r="C3687" s="206" t="s">
        <v>174</v>
      </c>
      <c r="D3687" s="303" t="s">
        <v>30</v>
      </c>
      <c r="E3687" s="354"/>
      <c r="F3687" s="299"/>
      <c r="G3687" s="3" t="s">
        <v>158</v>
      </c>
      <c r="H3687" s="3" t="s">
        <v>485</v>
      </c>
      <c r="I3687" s="5">
        <v>67325</v>
      </c>
    </row>
    <row r="3688" spans="1:9" ht="20.100000000000001" customHeight="1" x14ac:dyDescent="0.25">
      <c r="A3688" s="339"/>
      <c r="B3688" s="370"/>
      <c r="C3688" s="207"/>
      <c r="D3688" s="303" t="s">
        <v>178</v>
      </c>
      <c r="E3688" s="354"/>
      <c r="F3688" s="299"/>
      <c r="G3688" s="3" t="s">
        <v>158</v>
      </c>
      <c r="H3688" s="3" t="s">
        <v>485</v>
      </c>
      <c r="I3688" s="5">
        <v>0</v>
      </c>
    </row>
    <row r="3689" spans="1:9" ht="20.100000000000001" customHeight="1" x14ac:dyDescent="0.25">
      <c r="A3689" s="339"/>
      <c r="B3689" s="370"/>
      <c r="C3689" s="207"/>
      <c r="D3689" s="303" t="s">
        <v>212</v>
      </c>
      <c r="E3689" s="354"/>
      <c r="F3689" s="299"/>
      <c r="G3689" s="3" t="s">
        <v>158</v>
      </c>
      <c r="H3689" s="3" t="s">
        <v>485</v>
      </c>
      <c r="I3689" s="5">
        <v>419</v>
      </c>
    </row>
    <row r="3690" spans="1:9" ht="20.100000000000001" customHeight="1" x14ac:dyDescent="0.25">
      <c r="A3690" s="339"/>
      <c r="B3690" s="370"/>
      <c r="C3690" s="207"/>
      <c r="D3690" s="401" t="s">
        <v>175</v>
      </c>
      <c r="E3690" s="402"/>
      <c r="F3690" s="403"/>
      <c r="G3690" s="3" t="s">
        <v>158</v>
      </c>
      <c r="H3690" s="3" t="s">
        <v>485</v>
      </c>
      <c r="I3690" s="5">
        <v>6284</v>
      </c>
    </row>
    <row r="3691" spans="1:9" ht="20.100000000000001" customHeight="1" x14ac:dyDescent="0.25">
      <c r="A3691" s="339"/>
      <c r="B3691" s="370"/>
      <c r="C3691" s="207"/>
      <c r="D3691" s="303" t="s">
        <v>179</v>
      </c>
      <c r="E3691" s="354"/>
      <c r="F3691" s="299"/>
      <c r="G3691" s="3" t="s">
        <v>158</v>
      </c>
      <c r="H3691" s="3" t="s">
        <v>485</v>
      </c>
      <c r="I3691" s="5">
        <v>60</v>
      </c>
    </row>
    <row r="3692" spans="1:9" ht="20.100000000000001" customHeight="1" x14ac:dyDescent="0.25">
      <c r="A3692" s="339"/>
      <c r="B3692" s="370"/>
      <c r="C3692" s="208"/>
      <c r="D3692" s="303" t="s">
        <v>172</v>
      </c>
      <c r="E3692" s="354"/>
      <c r="F3692" s="299"/>
      <c r="G3692" s="3" t="s">
        <v>158</v>
      </c>
      <c r="H3692" s="3" t="s">
        <v>485</v>
      </c>
      <c r="I3692" s="5">
        <v>60562</v>
      </c>
    </row>
    <row r="3693" spans="1:9" ht="20.100000000000001" customHeight="1" x14ac:dyDescent="0.25">
      <c r="A3693" s="339"/>
      <c r="B3693" s="370"/>
      <c r="C3693" s="401" t="s">
        <v>176</v>
      </c>
      <c r="D3693" s="201"/>
      <c r="E3693" s="201"/>
      <c r="F3693" s="202"/>
      <c r="G3693" s="3" t="s">
        <v>158</v>
      </c>
      <c r="H3693" s="3" t="s">
        <v>484</v>
      </c>
      <c r="I3693" s="5">
        <v>2293</v>
      </c>
    </row>
    <row r="3694" spans="1:9" ht="20.100000000000001" customHeight="1" x14ac:dyDescent="0.25">
      <c r="A3694" s="339"/>
      <c r="B3694" s="229"/>
      <c r="C3694" s="401" t="s">
        <v>180</v>
      </c>
      <c r="D3694" s="201"/>
      <c r="E3694" s="201"/>
      <c r="F3694" s="202"/>
      <c r="G3694" s="3" t="s">
        <v>181</v>
      </c>
      <c r="H3694" s="3" t="s">
        <v>484</v>
      </c>
      <c r="I3694" s="5">
        <v>20</v>
      </c>
    </row>
    <row r="3695" spans="1:9" ht="20.100000000000001" customHeight="1" x14ac:dyDescent="0.25">
      <c r="A3695" s="339"/>
      <c r="B3695" s="206" t="s">
        <v>64</v>
      </c>
      <c r="C3695" s="206" t="s">
        <v>174</v>
      </c>
      <c r="D3695" s="303" t="s">
        <v>30</v>
      </c>
      <c r="E3695" s="354"/>
      <c r="F3695" s="299"/>
      <c r="G3695" s="3" t="s">
        <v>158</v>
      </c>
      <c r="H3695" s="3" t="s">
        <v>485</v>
      </c>
      <c r="I3695" s="5">
        <v>52910</v>
      </c>
    </row>
    <row r="3696" spans="1:9" ht="20.100000000000001" customHeight="1" x14ac:dyDescent="0.25">
      <c r="A3696" s="339"/>
      <c r="B3696" s="207"/>
      <c r="C3696" s="207"/>
      <c r="D3696" s="303" t="s">
        <v>178</v>
      </c>
      <c r="E3696" s="354"/>
      <c r="F3696" s="299"/>
      <c r="G3696" s="3" t="s">
        <v>158</v>
      </c>
      <c r="H3696" s="3" t="s">
        <v>485</v>
      </c>
      <c r="I3696" s="5">
        <v>0</v>
      </c>
    </row>
    <row r="3697" spans="1:11" ht="20.100000000000001" customHeight="1" x14ac:dyDescent="0.25">
      <c r="A3697" s="339"/>
      <c r="B3697" s="207"/>
      <c r="C3697" s="207"/>
      <c r="D3697" s="303" t="s">
        <v>212</v>
      </c>
      <c r="E3697" s="354"/>
      <c r="F3697" s="299"/>
      <c r="G3697" s="3" t="s">
        <v>158</v>
      </c>
      <c r="H3697" s="3" t="s">
        <v>485</v>
      </c>
      <c r="I3697" s="5">
        <v>85</v>
      </c>
    </row>
    <row r="3698" spans="1:11" ht="20.100000000000001" customHeight="1" x14ac:dyDescent="0.25">
      <c r="A3698" s="339"/>
      <c r="B3698" s="207"/>
      <c r="C3698" s="207"/>
      <c r="D3698" s="401" t="s">
        <v>175</v>
      </c>
      <c r="E3698" s="402"/>
      <c r="F3698" s="403"/>
      <c r="G3698" s="3" t="s">
        <v>158</v>
      </c>
      <c r="H3698" s="3" t="s">
        <v>485</v>
      </c>
      <c r="I3698" s="5">
        <v>2343</v>
      </c>
    </row>
    <row r="3699" spans="1:11" ht="20.100000000000001" customHeight="1" x14ac:dyDescent="0.25">
      <c r="A3699" s="339"/>
      <c r="B3699" s="207"/>
      <c r="C3699" s="207"/>
      <c r="D3699" s="303" t="s">
        <v>179</v>
      </c>
      <c r="E3699" s="354"/>
      <c r="F3699" s="299"/>
      <c r="G3699" s="3" t="s">
        <v>158</v>
      </c>
      <c r="H3699" s="3" t="s">
        <v>485</v>
      </c>
      <c r="I3699" s="5">
        <v>56</v>
      </c>
    </row>
    <row r="3700" spans="1:11" ht="20.100000000000001" customHeight="1" x14ac:dyDescent="0.25">
      <c r="A3700" s="339"/>
      <c r="B3700" s="207"/>
      <c r="C3700" s="208"/>
      <c r="D3700" s="303" t="s">
        <v>172</v>
      </c>
      <c r="E3700" s="354"/>
      <c r="F3700" s="299"/>
      <c r="G3700" s="3" t="s">
        <v>158</v>
      </c>
      <c r="H3700" s="3" t="s">
        <v>485</v>
      </c>
      <c r="I3700" s="5">
        <v>50426</v>
      </c>
    </row>
    <row r="3701" spans="1:11" ht="20.100000000000001" customHeight="1" x14ac:dyDescent="0.25">
      <c r="A3701" s="339"/>
      <c r="B3701" s="207"/>
      <c r="C3701" s="401" t="s">
        <v>176</v>
      </c>
      <c r="D3701" s="201"/>
      <c r="E3701" s="201"/>
      <c r="F3701" s="202"/>
      <c r="G3701" s="3" t="s">
        <v>158</v>
      </c>
      <c r="H3701" s="3" t="s">
        <v>484</v>
      </c>
      <c r="I3701" s="5">
        <v>2875</v>
      </c>
    </row>
    <row r="3702" spans="1:11" ht="20.100000000000001" customHeight="1" x14ac:dyDescent="0.25">
      <c r="A3702" s="339"/>
      <c r="B3702" s="208"/>
      <c r="C3702" s="401" t="s">
        <v>180</v>
      </c>
      <c r="D3702" s="201"/>
      <c r="E3702" s="201"/>
      <c r="F3702" s="202"/>
      <c r="G3702" s="3" t="s">
        <v>181</v>
      </c>
      <c r="H3702" s="3" t="s">
        <v>484</v>
      </c>
      <c r="I3702" s="5">
        <v>20</v>
      </c>
    </row>
    <row r="3703" spans="1:11" ht="20.100000000000001" customHeight="1" x14ac:dyDescent="0.25">
      <c r="A3703" s="339"/>
      <c r="B3703" s="206" t="s">
        <v>147</v>
      </c>
      <c r="C3703" s="206" t="s">
        <v>174</v>
      </c>
      <c r="D3703" s="303" t="s">
        <v>30</v>
      </c>
      <c r="E3703" s="354"/>
      <c r="F3703" s="299"/>
      <c r="G3703" s="3" t="s">
        <v>158</v>
      </c>
      <c r="H3703" s="3" t="s">
        <v>485</v>
      </c>
      <c r="I3703" s="5">
        <v>1068</v>
      </c>
    </row>
    <row r="3704" spans="1:11" ht="20.100000000000001" customHeight="1" x14ac:dyDescent="0.25">
      <c r="A3704" s="339"/>
      <c r="B3704" s="207"/>
      <c r="C3704" s="207"/>
      <c r="D3704" s="303" t="s">
        <v>378</v>
      </c>
      <c r="E3704" s="354"/>
      <c r="F3704" s="299"/>
      <c r="G3704" s="3" t="s">
        <v>158</v>
      </c>
      <c r="H3704" s="3" t="s">
        <v>485</v>
      </c>
      <c r="I3704" s="5">
        <v>5</v>
      </c>
    </row>
    <row r="3705" spans="1:11" ht="20.100000000000001" customHeight="1" x14ac:dyDescent="0.25">
      <c r="A3705" s="339"/>
      <c r="B3705" s="207"/>
      <c r="C3705" s="207"/>
      <c r="D3705" s="303" t="s">
        <v>212</v>
      </c>
      <c r="E3705" s="354"/>
      <c r="F3705" s="299"/>
      <c r="G3705" s="3" t="s">
        <v>158</v>
      </c>
      <c r="H3705" s="3" t="s">
        <v>485</v>
      </c>
      <c r="I3705" s="5">
        <v>1</v>
      </c>
    </row>
    <row r="3706" spans="1:11" ht="20.100000000000001" customHeight="1" x14ac:dyDescent="0.25">
      <c r="A3706" s="339"/>
      <c r="B3706" s="207"/>
      <c r="C3706" s="207"/>
      <c r="D3706" s="401" t="s">
        <v>175</v>
      </c>
      <c r="E3706" s="402"/>
      <c r="F3706" s="403"/>
      <c r="G3706" s="3" t="s">
        <v>158</v>
      </c>
      <c r="H3706" s="3" t="s">
        <v>485</v>
      </c>
      <c r="I3706" s="5">
        <v>77</v>
      </c>
    </row>
    <row r="3707" spans="1:11" ht="20.100000000000001" customHeight="1" x14ac:dyDescent="0.25">
      <c r="A3707" s="339"/>
      <c r="B3707" s="207"/>
      <c r="C3707" s="207"/>
      <c r="D3707" s="303" t="s">
        <v>179</v>
      </c>
      <c r="E3707" s="354"/>
      <c r="F3707" s="299"/>
      <c r="G3707" s="3" t="s">
        <v>158</v>
      </c>
      <c r="H3707" s="3" t="s">
        <v>485</v>
      </c>
      <c r="I3707" s="5">
        <v>13</v>
      </c>
    </row>
    <row r="3708" spans="1:11" ht="20.100000000000001" customHeight="1" x14ac:dyDescent="0.25">
      <c r="A3708" s="339"/>
      <c r="B3708" s="207"/>
      <c r="C3708" s="208"/>
      <c r="D3708" s="303" t="s">
        <v>172</v>
      </c>
      <c r="E3708" s="354"/>
      <c r="F3708" s="299"/>
      <c r="G3708" s="3" t="s">
        <v>158</v>
      </c>
      <c r="H3708" s="3" t="s">
        <v>485</v>
      </c>
      <c r="I3708" s="5">
        <v>972</v>
      </c>
    </row>
    <row r="3709" spans="1:11" ht="20.100000000000001" customHeight="1" x14ac:dyDescent="0.25">
      <c r="A3709" s="340"/>
      <c r="B3709" s="208"/>
      <c r="C3709" s="401" t="s">
        <v>176</v>
      </c>
      <c r="D3709" s="201"/>
      <c r="E3709" s="201"/>
      <c r="F3709" s="202"/>
      <c r="G3709" s="3" t="s">
        <v>158</v>
      </c>
      <c r="H3709" s="3" t="s">
        <v>484</v>
      </c>
      <c r="I3709" s="5">
        <v>8</v>
      </c>
    </row>
    <row r="3710" spans="1:11" s="132" customFormat="1" ht="50.1" customHeight="1" x14ac:dyDescent="0.25">
      <c r="A3710" s="9"/>
      <c r="B3710" s="9"/>
      <c r="C3710" s="9"/>
      <c r="D3710" s="9"/>
      <c r="E3710" s="9"/>
      <c r="F3710" s="9"/>
      <c r="G3710" s="9"/>
      <c r="H3710" s="9"/>
      <c r="I3710" s="9"/>
      <c r="K3710"/>
    </row>
    <row r="3711" spans="1:11" ht="20.100000000000001" customHeight="1" x14ac:dyDescent="0.25">
      <c r="A3711" s="122"/>
      <c r="B3711" s="127" t="s">
        <v>147</v>
      </c>
      <c r="C3711" s="401" t="s">
        <v>180</v>
      </c>
      <c r="D3711" s="201"/>
      <c r="E3711" s="201"/>
      <c r="F3711" s="202"/>
      <c r="G3711" s="3" t="s">
        <v>181</v>
      </c>
      <c r="H3711" s="3" t="s">
        <v>484</v>
      </c>
      <c r="I3711" s="5">
        <v>3</v>
      </c>
    </row>
    <row r="3712" spans="1:11" ht="20.100000000000001" customHeight="1" x14ac:dyDescent="0.25">
      <c r="A3712" s="421" t="s">
        <v>480</v>
      </c>
      <c r="B3712" s="324" t="s">
        <v>213</v>
      </c>
      <c r="C3712" s="168"/>
      <c r="D3712" s="65" t="s">
        <v>214</v>
      </c>
      <c r="E3712" s="156"/>
      <c r="F3712" s="156"/>
      <c r="G3712" s="3" t="s">
        <v>185</v>
      </c>
      <c r="H3712" s="3" t="s">
        <v>484</v>
      </c>
      <c r="I3712" s="27">
        <v>1009</v>
      </c>
    </row>
    <row r="3713" spans="1:9" ht="20.100000000000001" customHeight="1" x14ac:dyDescent="0.25">
      <c r="A3713" s="424"/>
      <c r="B3713" s="363"/>
      <c r="C3713" s="155"/>
      <c r="D3713" s="408" t="s">
        <v>475</v>
      </c>
      <c r="E3713" s="158" t="s">
        <v>474</v>
      </c>
      <c r="F3713" s="135"/>
      <c r="G3713" s="3" t="s">
        <v>182</v>
      </c>
      <c r="H3713" s="3" t="s">
        <v>484</v>
      </c>
      <c r="I3713" s="27">
        <v>6341974.0603</v>
      </c>
    </row>
    <row r="3714" spans="1:9" ht="20.100000000000001" customHeight="1" x14ac:dyDescent="0.25">
      <c r="A3714" s="424"/>
      <c r="B3714" s="363"/>
      <c r="C3714" s="155"/>
      <c r="D3714" s="409"/>
      <c r="E3714" s="158" t="s">
        <v>476</v>
      </c>
      <c r="F3714" s="135"/>
      <c r="G3714" s="3" t="s">
        <v>182</v>
      </c>
      <c r="H3714" s="3" t="s">
        <v>484</v>
      </c>
      <c r="I3714" s="27">
        <v>563155.28999999992</v>
      </c>
    </row>
    <row r="3715" spans="1:9" ht="20.100000000000001" customHeight="1" x14ac:dyDescent="0.25">
      <c r="A3715" s="424"/>
      <c r="B3715" s="393"/>
      <c r="C3715" s="155"/>
      <c r="D3715" s="410"/>
      <c r="E3715" s="158" t="s">
        <v>477</v>
      </c>
      <c r="F3715" s="135"/>
      <c r="G3715" s="3" t="s">
        <v>182</v>
      </c>
      <c r="H3715" s="3" t="s">
        <v>484</v>
      </c>
      <c r="I3715" s="27">
        <v>2068012.6917999999</v>
      </c>
    </row>
    <row r="3716" spans="1:9" ht="20.100000000000001" customHeight="1" x14ac:dyDescent="0.25">
      <c r="A3716" s="424"/>
      <c r="B3716" s="411" t="s">
        <v>487</v>
      </c>
      <c r="C3716" s="197"/>
      <c r="D3716" s="157" t="s">
        <v>214</v>
      </c>
      <c r="E3716" s="156"/>
      <c r="F3716" s="156"/>
      <c r="G3716" s="3" t="s">
        <v>185</v>
      </c>
      <c r="H3716" s="3" t="s">
        <v>484</v>
      </c>
      <c r="I3716" s="27">
        <v>209</v>
      </c>
    </row>
    <row r="3717" spans="1:9" ht="20.100000000000001" customHeight="1" x14ac:dyDescent="0.25">
      <c r="A3717" s="424"/>
      <c r="B3717" s="363"/>
      <c r="C3717" s="198"/>
      <c r="D3717" s="408" t="s">
        <v>475</v>
      </c>
      <c r="E3717" s="158" t="s">
        <v>474</v>
      </c>
      <c r="F3717" s="135"/>
      <c r="G3717" s="3" t="s">
        <v>182</v>
      </c>
      <c r="H3717" s="3" t="s">
        <v>484</v>
      </c>
      <c r="I3717" s="27">
        <v>770717.92090000003</v>
      </c>
    </row>
    <row r="3718" spans="1:9" ht="20.100000000000001" customHeight="1" x14ac:dyDescent="0.25">
      <c r="A3718" s="424"/>
      <c r="B3718" s="363"/>
      <c r="C3718" s="198"/>
      <c r="D3718" s="409"/>
      <c r="E3718" s="158" t="s">
        <v>476</v>
      </c>
      <c r="F3718" s="135"/>
      <c r="G3718" s="3" t="s">
        <v>182</v>
      </c>
      <c r="H3718" s="3" t="s">
        <v>484</v>
      </c>
      <c r="I3718" s="27">
        <v>215732.83999999997</v>
      </c>
    </row>
    <row r="3719" spans="1:9" ht="20.100000000000001" customHeight="1" x14ac:dyDescent="0.25">
      <c r="A3719" s="424"/>
      <c r="B3719" s="393"/>
      <c r="C3719" s="199"/>
      <c r="D3719" s="410"/>
      <c r="E3719" s="158" t="s">
        <v>477</v>
      </c>
      <c r="F3719" s="135"/>
      <c r="G3719" s="3" t="s">
        <v>182</v>
      </c>
      <c r="H3719" s="3" t="s">
        <v>484</v>
      </c>
      <c r="I3719" s="27">
        <v>451956.10769999999</v>
      </c>
    </row>
    <row r="3720" spans="1:9" ht="20.100000000000001" customHeight="1" x14ac:dyDescent="0.25">
      <c r="A3720" s="424"/>
      <c r="B3720" s="411" t="s">
        <v>488</v>
      </c>
      <c r="C3720" s="197"/>
      <c r="D3720" s="65" t="s">
        <v>214</v>
      </c>
      <c r="E3720" s="46"/>
      <c r="F3720" s="46"/>
      <c r="G3720" s="3" t="s">
        <v>185</v>
      </c>
      <c r="H3720" s="3" t="s">
        <v>484</v>
      </c>
      <c r="I3720" s="27">
        <v>769</v>
      </c>
    </row>
    <row r="3721" spans="1:9" ht="20.100000000000001" customHeight="1" x14ac:dyDescent="0.25">
      <c r="A3721" s="424"/>
      <c r="B3721" s="363"/>
      <c r="C3721" s="198"/>
      <c r="D3721" s="408" t="s">
        <v>475</v>
      </c>
      <c r="E3721" s="158" t="s">
        <v>474</v>
      </c>
      <c r="F3721" s="135"/>
      <c r="G3721" s="3" t="s">
        <v>182</v>
      </c>
      <c r="H3721" s="3" t="s">
        <v>484</v>
      </c>
      <c r="I3721" s="27">
        <v>5453832.6694</v>
      </c>
    </row>
    <row r="3722" spans="1:9" ht="20.100000000000001" customHeight="1" x14ac:dyDescent="0.25">
      <c r="A3722" s="424"/>
      <c r="B3722" s="363"/>
      <c r="C3722" s="198"/>
      <c r="D3722" s="409"/>
      <c r="E3722" s="158" t="s">
        <v>476</v>
      </c>
      <c r="F3722" s="135"/>
      <c r="G3722" s="3" t="s">
        <v>182</v>
      </c>
      <c r="H3722" s="3" t="s">
        <v>484</v>
      </c>
      <c r="I3722" s="27">
        <v>288455.36</v>
      </c>
    </row>
    <row r="3723" spans="1:9" ht="20.100000000000001" customHeight="1" x14ac:dyDescent="0.25">
      <c r="A3723" s="424"/>
      <c r="B3723" s="393"/>
      <c r="C3723" s="199"/>
      <c r="D3723" s="410"/>
      <c r="E3723" s="158" t="s">
        <v>477</v>
      </c>
      <c r="F3723" s="135"/>
      <c r="G3723" s="3" t="s">
        <v>182</v>
      </c>
      <c r="H3723" s="3" t="s">
        <v>484</v>
      </c>
      <c r="I3723" s="27">
        <v>1599957.5840999999</v>
      </c>
    </row>
    <row r="3724" spans="1:9" ht="20.100000000000001" customHeight="1" x14ac:dyDescent="0.25">
      <c r="A3724" s="424"/>
      <c r="B3724" s="411" t="s">
        <v>489</v>
      </c>
      <c r="C3724" s="197"/>
      <c r="D3724" s="65" t="s">
        <v>214</v>
      </c>
      <c r="E3724" s="46"/>
      <c r="F3724" s="46"/>
      <c r="G3724" s="3" t="s">
        <v>185</v>
      </c>
      <c r="H3724" s="3" t="s">
        <v>484</v>
      </c>
      <c r="I3724" s="5">
        <v>0</v>
      </c>
    </row>
    <row r="3725" spans="1:9" ht="20.100000000000001" customHeight="1" x14ac:dyDescent="0.25">
      <c r="A3725" s="424"/>
      <c r="B3725" s="363"/>
      <c r="C3725" s="198"/>
      <c r="D3725" s="408" t="s">
        <v>475</v>
      </c>
      <c r="E3725" s="158" t="s">
        <v>474</v>
      </c>
      <c r="F3725" s="135"/>
      <c r="G3725" s="3" t="s">
        <v>182</v>
      </c>
      <c r="H3725" s="3" t="s">
        <v>484</v>
      </c>
      <c r="I3725" s="5">
        <v>0</v>
      </c>
    </row>
    <row r="3726" spans="1:9" ht="20.100000000000001" customHeight="1" x14ac:dyDescent="0.25">
      <c r="A3726" s="424"/>
      <c r="B3726" s="363"/>
      <c r="C3726" s="198"/>
      <c r="D3726" s="409"/>
      <c r="E3726" s="158" t="s">
        <v>476</v>
      </c>
      <c r="F3726" s="135"/>
      <c r="G3726" s="3" t="s">
        <v>182</v>
      </c>
      <c r="H3726" s="3" t="s">
        <v>484</v>
      </c>
      <c r="I3726" s="5">
        <v>0</v>
      </c>
    </row>
    <row r="3727" spans="1:9" ht="20.100000000000001" customHeight="1" x14ac:dyDescent="0.25">
      <c r="A3727" s="424"/>
      <c r="B3727" s="393"/>
      <c r="C3727" s="199"/>
      <c r="D3727" s="410"/>
      <c r="E3727" s="158" t="s">
        <v>477</v>
      </c>
      <c r="F3727" s="135"/>
      <c r="G3727" s="3" t="s">
        <v>182</v>
      </c>
      <c r="H3727" s="3" t="s">
        <v>484</v>
      </c>
      <c r="I3727" s="5">
        <v>0</v>
      </c>
    </row>
    <row r="3728" spans="1:9" ht="20.100000000000001" customHeight="1" x14ac:dyDescent="0.25">
      <c r="A3728" s="424"/>
      <c r="B3728" s="324" t="s">
        <v>303</v>
      </c>
      <c r="C3728" s="197"/>
      <c r="D3728" s="65" t="s">
        <v>214</v>
      </c>
      <c r="E3728" s="46"/>
      <c r="F3728" s="46"/>
      <c r="G3728" s="3" t="s">
        <v>185</v>
      </c>
      <c r="H3728" s="3" t="s">
        <v>484</v>
      </c>
      <c r="I3728" s="5">
        <v>2</v>
      </c>
    </row>
    <row r="3729" spans="1:9" ht="20.100000000000001" customHeight="1" x14ac:dyDescent="0.25">
      <c r="A3729" s="424"/>
      <c r="B3729" s="363"/>
      <c r="C3729" s="198"/>
      <c r="D3729" s="408" t="s">
        <v>475</v>
      </c>
      <c r="E3729" s="158" t="s">
        <v>474</v>
      </c>
      <c r="F3729" s="135"/>
      <c r="G3729" s="3" t="s">
        <v>182</v>
      </c>
      <c r="H3729" s="3" t="s">
        <v>484</v>
      </c>
      <c r="I3729" s="5">
        <v>13100</v>
      </c>
    </row>
    <row r="3730" spans="1:9" ht="20.100000000000001" customHeight="1" x14ac:dyDescent="0.25">
      <c r="A3730" s="424"/>
      <c r="B3730" s="363"/>
      <c r="C3730" s="198"/>
      <c r="D3730" s="409"/>
      <c r="E3730" s="158" t="s">
        <v>476</v>
      </c>
      <c r="F3730" s="135"/>
      <c r="G3730" s="3" t="s">
        <v>182</v>
      </c>
      <c r="H3730" s="3" t="s">
        <v>484</v>
      </c>
      <c r="I3730" s="5">
        <v>668.78</v>
      </c>
    </row>
    <row r="3731" spans="1:9" ht="20.100000000000001" customHeight="1" x14ac:dyDescent="0.25">
      <c r="A3731" s="424"/>
      <c r="B3731" s="393"/>
      <c r="C3731" s="199"/>
      <c r="D3731" s="410"/>
      <c r="E3731" s="158" t="s">
        <v>477</v>
      </c>
      <c r="F3731" s="135"/>
      <c r="G3731" s="3" t="s">
        <v>182</v>
      </c>
      <c r="H3731" s="3" t="s">
        <v>484</v>
      </c>
      <c r="I3731" s="5">
        <v>0</v>
      </c>
    </row>
    <row r="3732" spans="1:9" ht="20.100000000000001" customHeight="1" x14ac:dyDescent="0.25">
      <c r="A3732" s="424"/>
      <c r="B3732" s="324" t="s">
        <v>349</v>
      </c>
      <c r="C3732" s="197"/>
      <c r="D3732" s="65" t="s">
        <v>214</v>
      </c>
      <c r="E3732" s="46"/>
      <c r="F3732" s="46"/>
      <c r="G3732" s="3" t="s">
        <v>185</v>
      </c>
      <c r="H3732" s="3" t="s">
        <v>484</v>
      </c>
      <c r="I3732" s="5">
        <v>21</v>
      </c>
    </row>
    <row r="3733" spans="1:9" ht="20.100000000000001" customHeight="1" x14ac:dyDescent="0.25">
      <c r="A3733" s="424"/>
      <c r="B3733" s="363"/>
      <c r="C3733" s="198"/>
      <c r="D3733" s="408" t="s">
        <v>475</v>
      </c>
      <c r="E3733" s="158" t="s">
        <v>474</v>
      </c>
      <c r="F3733" s="135"/>
      <c r="G3733" s="3" t="s">
        <v>182</v>
      </c>
      <c r="H3733" s="3" t="s">
        <v>484</v>
      </c>
      <c r="I3733" s="5">
        <v>70667</v>
      </c>
    </row>
    <row r="3734" spans="1:9" ht="20.100000000000001" customHeight="1" x14ac:dyDescent="0.25">
      <c r="A3734" s="424"/>
      <c r="B3734" s="363"/>
      <c r="C3734" s="198"/>
      <c r="D3734" s="409"/>
      <c r="E3734" s="158" t="s">
        <v>476</v>
      </c>
      <c r="F3734" s="135"/>
      <c r="G3734" s="3" t="s">
        <v>182</v>
      </c>
      <c r="H3734" s="3" t="s">
        <v>484</v>
      </c>
      <c r="I3734" s="5">
        <v>40187.32</v>
      </c>
    </row>
    <row r="3735" spans="1:9" ht="20.100000000000001" customHeight="1" x14ac:dyDescent="0.25">
      <c r="A3735" s="424"/>
      <c r="B3735" s="393"/>
      <c r="C3735" s="199"/>
      <c r="D3735" s="410"/>
      <c r="E3735" s="158" t="s">
        <v>477</v>
      </c>
      <c r="F3735" s="135"/>
      <c r="G3735" s="3" t="s">
        <v>182</v>
      </c>
      <c r="H3735" s="3" t="s">
        <v>484</v>
      </c>
      <c r="I3735" s="5">
        <v>15815</v>
      </c>
    </row>
    <row r="3736" spans="1:9" ht="20.100000000000001" customHeight="1" x14ac:dyDescent="0.25">
      <c r="A3736" s="424"/>
      <c r="B3736" s="411" t="s">
        <v>490</v>
      </c>
      <c r="C3736" s="197"/>
      <c r="D3736" s="65" t="s">
        <v>214</v>
      </c>
      <c r="E3736" s="46"/>
      <c r="F3736" s="46"/>
      <c r="G3736" s="3" t="s">
        <v>185</v>
      </c>
      <c r="H3736" s="3" t="s">
        <v>484</v>
      </c>
      <c r="I3736" s="5">
        <v>0</v>
      </c>
    </row>
    <row r="3737" spans="1:9" ht="20.100000000000001" customHeight="1" x14ac:dyDescent="0.25">
      <c r="A3737" s="424"/>
      <c r="B3737" s="363"/>
      <c r="C3737" s="198"/>
      <c r="D3737" s="408" t="s">
        <v>475</v>
      </c>
      <c r="E3737" s="158" t="s">
        <v>474</v>
      </c>
      <c r="F3737" s="135"/>
      <c r="G3737" s="3" t="s">
        <v>182</v>
      </c>
      <c r="H3737" s="3" t="s">
        <v>484</v>
      </c>
      <c r="I3737" s="5">
        <v>0</v>
      </c>
    </row>
    <row r="3738" spans="1:9" ht="20.100000000000001" customHeight="1" x14ac:dyDescent="0.25">
      <c r="A3738" s="424"/>
      <c r="B3738" s="363"/>
      <c r="C3738" s="198"/>
      <c r="D3738" s="409"/>
      <c r="E3738" s="158" t="s">
        <v>476</v>
      </c>
      <c r="F3738" s="135"/>
      <c r="G3738" s="3" t="s">
        <v>182</v>
      </c>
      <c r="H3738" s="3" t="s">
        <v>484</v>
      </c>
      <c r="I3738" s="5">
        <v>0</v>
      </c>
    </row>
    <row r="3739" spans="1:9" ht="20.100000000000001" customHeight="1" x14ac:dyDescent="0.25">
      <c r="A3739" s="424"/>
      <c r="B3739" s="393"/>
      <c r="C3739" s="199"/>
      <c r="D3739" s="410"/>
      <c r="E3739" s="158" t="s">
        <v>477</v>
      </c>
      <c r="F3739" s="135"/>
      <c r="G3739" s="3" t="s">
        <v>182</v>
      </c>
      <c r="H3739" s="3" t="s">
        <v>484</v>
      </c>
      <c r="I3739" s="5">
        <v>0</v>
      </c>
    </row>
    <row r="3740" spans="1:9" ht="20.100000000000001" customHeight="1" x14ac:dyDescent="0.25">
      <c r="A3740" s="424"/>
      <c r="B3740" s="324" t="s">
        <v>379</v>
      </c>
      <c r="C3740" s="197"/>
      <c r="D3740" s="65" t="s">
        <v>380</v>
      </c>
      <c r="E3740" s="46"/>
      <c r="F3740" s="46"/>
      <c r="G3740" s="3" t="s">
        <v>381</v>
      </c>
      <c r="H3740" s="3" t="s">
        <v>484</v>
      </c>
      <c r="I3740" s="5">
        <v>1</v>
      </c>
    </row>
    <row r="3741" spans="1:9" ht="20.100000000000001" customHeight="1" x14ac:dyDescent="0.25">
      <c r="A3741" s="424"/>
      <c r="B3741" s="363"/>
      <c r="C3741" s="198"/>
      <c r="D3741" s="408" t="s">
        <v>475</v>
      </c>
      <c r="E3741" s="158" t="s">
        <v>474</v>
      </c>
      <c r="F3741" s="135"/>
      <c r="G3741" s="3" t="s">
        <v>182</v>
      </c>
      <c r="H3741" s="3" t="s">
        <v>484</v>
      </c>
      <c r="I3741" s="5">
        <v>252</v>
      </c>
    </row>
    <row r="3742" spans="1:9" ht="20.100000000000001" customHeight="1" x14ac:dyDescent="0.25">
      <c r="A3742" s="424"/>
      <c r="B3742" s="363"/>
      <c r="C3742" s="198"/>
      <c r="D3742" s="409"/>
      <c r="E3742" s="158" t="s">
        <v>476</v>
      </c>
      <c r="F3742" s="135"/>
      <c r="G3742" s="3" t="s">
        <v>182</v>
      </c>
      <c r="H3742" s="3" t="s">
        <v>484</v>
      </c>
      <c r="I3742" s="5">
        <v>481</v>
      </c>
    </row>
    <row r="3743" spans="1:9" ht="20.100000000000001" customHeight="1" x14ac:dyDescent="0.25">
      <c r="A3743" s="424"/>
      <c r="B3743" s="393"/>
      <c r="C3743" s="199"/>
      <c r="D3743" s="410"/>
      <c r="E3743" s="158" t="s">
        <v>477</v>
      </c>
      <c r="F3743" s="135"/>
      <c r="G3743" s="3" t="s">
        <v>182</v>
      </c>
      <c r="H3743" s="3" t="s">
        <v>484</v>
      </c>
      <c r="I3743" s="5">
        <v>251</v>
      </c>
    </row>
    <row r="3744" spans="1:9" ht="20.100000000000001" customHeight="1" x14ac:dyDescent="0.25">
      <c r="A3744" s="424"/>
      <c r="B3744" s="411" t="s">
        <v>492</v>
      </c>
      <c r="C3744" s="421"/>
      <c r="D3744" s="65" t="s">
        <v>214</v>
      </c>
      <c r="E3744" s="46"/>
      <c r="F3744" s="46"/>
      <c r="G3744" s="3" t="s">
        <v>185</v>
      </c>
      <c r="H3744" s="3" t="s">
        <v>484</v>
      </c>
      <c r="I3744" s="5">
        <v>2</v>
      </c>
    </row>
    <row r="3745" spans="1:11" ht="20.100000000000001" customHeight="1" x14ac:dyDescent="0.25">
      <c r="A3745" s="423"/>
      <c r="B3745" s="422"/>
      <c r="C3745" s="423"/>
      <c r="D3745" s="169" t="s">
        <v>475</v>
      </c>
      <c r="E3745" s="158" t="s">
        <v>474</v>
      </c>
      <c r="F3745" s="135"/>
      <c r="G3745" s="3" t="s">
        <v>182</v>
      </c>
      <c r="H3745" s="3" t="s">
        <v>484</v>
      </c>
      <c r="I3745" s="5">
        <v>18777</v>
      </c>
    </row>
    <row r="3746" spans="1:11" s="132" customFormat="1" ht="50.1" customHeight="1" x14ac:dyDescent="0.25">
      <c r="A3746" s="9"/>
      <c r="B3746" s="9"/>
      <c r="C3746" s="9"/>
      <c r="D3746" s="9"/>
      <c r="E3746" s="9"/>
      <c r="F3746" s="9"/>
      <c r="G3746" s="9"/>
      <c r="H3746" s="9"/>
      <c r="I3746" s="9"/>
      <c r="K3746"/>
    </row>
    <row r="3747" spans="1:11" ht="20.100000000000001" customHeight="1" x14ac:dyDescent="0.25">
      <c r="A3747" s="428" t="s">
        <v>479</v>
      </c>
      <c r="B3747" s="425" t="s">
        <v>492</v>
      </c>
      <c r="C3747" s="424"/>
      <c r="D3747" s="426" t="s">
        <v>475</v>
      </c>
      <c r="E3747" s="158" t="s">
        <v>476</v>
      </c>
      <c r="F3747" s="135"/>
      <c r="G3747" s="3" t="s">
        <v>182</v>
      </c>
      <c r="H3747" s="3" t="s">
        <v>484</v>
      </c>
      <c r="I3747" s="5">
        <v>668</v>
      </c>
    </row>
    <row r="3748" spans="1:11" ht="20.100000000000001" customHeight="1" x14ac:dyDescent="0.25">
      <c r="A3748" s="428"/>
      <c r="B3748" s="422"/>
      <c r="C3748" s="423"/>
      <c r="D3748" s="427"/>
      <c r="E3748" s="158" t="s">
        <v>477</v>
      </c>
      <c r="F3748" s="135"/>
      <c r="G3748" s="3" t="s">
        <v>182</v>
      </c>
      <c r="H3748" s="3" t="s">
        <v>484</v>
      </c>
      <c r="I3748" s="5">
        <v>0</v>
      </c>
    </row>
    <row r="3749" spans="1:11" ht="20.100000000000001" customHeight="1" x14ac:dyDescent="0.25">
      <c r="A3749" s="428"/>
      <c r="B3749" s="324" t="s">
        <v>332</v>
      </c>
      <c r="C3749" s="197"/>
      <c r="D3749" s="65" t="s">
        <v>214</v>
      </c>
      <c r="E3749" s="46"/>
      <c r="F3749" s="46"/>
      <c r="G3749" s="3" t="s">
        <v>185</v>
      </c>
      <c r="H3749" s="3" t="s">
        <v>484</v>
      </c>
      <c r="I3749" s="5">
        <v>1</v>
      </c>
    </row>
    <row r="3750" spans="1:11" ht="20.100000000000001" customHeight="1" x14ac:dyDescent="0.25">
      <c r="A3750" s="428"/>
      <c r="B3750" s="363"/>
      <c r="C3750" s="198"/>
      <c r="D3750" s="408" t="s">
        <v>475</v>
      </c>
      <c r="E3750" s="158" t="s">
        <v>474</v>
      </c>
      <c r="F3750" s="135"/>
      <c r="G3750" s="3" t="s">
        <v>182</v>
      </c>
      <c r="H3750" s="3" t="s">
        <v>484</v>
      </c>
      <c r="I3750" s="5">
        <v>4322</v>
      </c>
    </row>
    <row r="3751" spans="1:11" ht="20.100000000000001" customHeight="1" x14ac:dyDescent="0.25">
      <c r="A3751" s="428"/>
      <c r="B3751" s="363"/>
      <c r="C3751" s="198"/>
      <c r="D3751" s="409"/>
      <c r="E3751" s="158" t="s">
        <v>476</v>
      </c>
      <c r="F3751" s="135"/>
      <c r="G3751" s="3" t="s">
        <v>182</v>
      </c>
      <c r="H3751" s="3" t="s">
        <v>484</v>
      </c>
      <c r="I3751" s="5">
        <v>6000</v>
      </c>
    </row>
    <row r="3752" spans="1:11" ht="20.100000000000001" customHeight="1" x14ac:dyDescent="0.25">
      <c r="A3752" s="428"/>
      <c r="B3752" s="393"/>
      <c r="C3752" s="199"/>
      <c r="D3752" s="410"/>
      <c r="E3752" s="158" t="s">
        <v>477</v>
      </c>
      <c r="F3752" s="135"/>
      <c r="G3752" s="3" t="s">
        <v>182</v>
      </c>
      <c r="H3752" s="3" t="s">
        <v>484</v>
      </c>
      <c r="I3752" s="5">
        <v>33</v>
      </c>
    </row>
    <row r="3753" spans="1:11" ht="20.100000000000001" customHeight="1" x14ac:dyDescent="0.25">
      <c r="A3753" s="428"/>
      <c r="B3753" s="324" t="s">
        <v>404</v>
      </c>
      <c r="C3753" s="197"/>
      <c r="D3753" s="65" t="s">
        <v>214</v>
      </c>
      <c r="E3753" s="46"/>
      <c r="F3753" s="46"/>
      <c r="G3753" s="3" t="s">
        <v>185</v>
      </c>
      <c r="H3753" s="3" t="s">
        <v>484</v>
      </c>
      <c r="I3753" s="5">
        <v>3</v>
      </c>
    </row>
    <row r="3754" spans="1:11" ht="20.100000000000001" customHeight="1" x14ac:dyDescent="0.25">
      <c r="A3754" s="428"/>
      <c r="B3754" s="363"/>
      <c r="C3754" s="198"/>
      <c r="D3754" s="426" t="s">
        <v>475</v>
      </c>
      <c r="E3754" s="158" t="s">
        <v>474</v>
      </c>
      <c r="F3754" s="46"/>
      <c r="G3754" s="3" t="s">
        <v>182</v>
      </c>
      <c r="H3754" s="3" t="s">
        <v>484</v>
      </c>
      <c r="I3754" s="5">
        <v>8605.4700000000012</v>
      </c>
    </row>
    <row r="3755" spans="1:11" ht="20.100000000000001" customHeight="1" x14ac:dyDescent="0.25">
      <c r="A3755" s="428"/>
      <c r="B3755" s="363"/>
      <c r="C3755" s="198"/>
      <c r="D3755" s="430"/>
      <c r="E3755" s="158" t="s">
        <v>476</v>
      </c>
      <c r="F3755" s="46"/>
      <c r="G3755" s="3" t="s">
        <v>182</v>
      </c>
      <c r="H3755" s="3" t="s">
        <v>484</v>
      </c>
      <c r="I3755" s="5">
        <v>10631.99</v>
      </c>
    </row>
    <row r="3756" spans="1:11" ht="20.100000000000001" customHeight="1" x14ac:dyDescent="0.25">
      <c r="A3756" s="428"/>
      <c r="B3756" s="393"/>
      <c r="C3756" s="199"/>
      <c r="D3756" s="427"/>
      <c r="E3756" s="158" t="s">
        <v>477</v>
      </c>
      <c r="F3756" s="46"/>
      <c r="G3756" s="3" t="s">
        <v>182</v>
      </c>
      <c r="H3756" s="3" t="s">
        <v>484</v>
      </c>
      <c r="I3756" s="5">
        <v>0</v>
      </c>
    </row>
    <row r="3757" spans="1:11" ht="20.100000000000001" customHeight="1" x14ac:dyDescent="0.25">
      <c r="A3757" s="428"/>
      <c r="B3757" s="411" t="s">
        <v>491</v>
      </c>
      <c r="C3757" s="197"/>
      <c r="D3757" s="65" t="s">
        <v>214</v>
      </c>
      <c r="E3757" s="46"/>
      <c r="F3757" s="46"/>
      <c r="G3757" s="3" t="s">
        <v>185</v>
      </c>
      <c r="H3757" s="3" t="s">
        <v>484</v>
      </c>
      <c r="I3757" s="5">
        <v>0</v>
      </c>
    </row>
    <row r="3758" spans="1:11" ht="20.100000000000001" customHeight="1" x14ac:dyDescent="0.25">
      <c r="A3758" s="428"/>
      <c r="B3758" s="363"/>
      <c r="C3758" s="198"/>
      <c r="D3758" s="408" t="s">
        <v>475</v>
      </c>
      <c r="E3758" s="158" t="s">
        <v>474</v>
      </c>
      <c r="F3758" s="135"/>
      <c r="G3758" s="3" t="s">
        <v>182</v>
      </c>
      <c r="H3758" s="3" t="s">
        <v>484</v>
      </c>
      <c r="I3758" s="5">
        <v>0</v>
      </c>
    </row>
    <row r="3759" spans="1:11" ht="20.100000000000001" customHeight="1" x14ac:dyDescent="0.25">
      <c r="A3759" s="428"/>
      <c r="B3759" s="363"/>
      <c r="C3759" s="198"/>
      <c r="D3759" s="409"/>
      <c r="E3759" s="158" t="s">
        <v>476</v>
      </c>
      <c r="F3759" s="135"/>
      <c r="G3759" s="3" t="s">
        <v>182</v>
      </c>
      <c r="H3759" s="3" t="s">
        <v>484</v>
      </c>
      <c r="I3759" s="5">
        <v>0</v>
      </c>
    </row>
    <row r="3760" spans="1:11" ht="20.100000000000001" customHeight="1" x14ac:dyDescent="0.25">
      <c r="A3760" s="428"/>
      <c r="B3760" s="393"/>
      <c r="C3760" s="199"/>
      <c r="D3760" s="410"/>
      <c r="E3760" s="158" t="s">
        <v>477</v>
      </c>
      <c r="F3760" s="135"/>
      <c r="G3760" s="3" t="s">
        <v>182</v>
      </c>
      <c r="H3760" s="3" t="s">
        <v>484</v>
      </c>
      <c r="I3760" s="5">
        <v>0</v>
      </c>
    </row>
    <row r="3761" spans="1:9" ht="20.100000000000001" customHeight="1" x14ac:dyDescent="0.25">
      <c r="A3761" s="428"/>
      <c r="B3761" s="411" t="s">
        <v>481</v>
      </c>
      <c r="C3761" s="197"/>
      <c r="D3761" s="65" t="s">
        <v>380</v>
      </c>
      <c r="E3761" s="46"/>
      <c r="F3761" s="46"/>
      <c r="G3761" s="3" t="s">
        <v>381</v>
      </c>
      <c r="H3761" s="3" t="s">
        <v>484</v>
      </c>
      <c r="I3761" s="5">
        <v>1</v>
      </c>
    </row>
    <row r="3762" spans="1:9" ht="20.100000000000001" customHeight="1" x14ac:dyDescent="0.25">
      <c r="A3762" s="428"/>
      <c r="B3762" s="363"/>
      <c r="C3762" s="198"/>
      <c r="D3762" s="408" t="s">
        <v>475</v>
      </c>
      <c r="E3762" s="158" t="s">
        <v>474</v>
      </c>
      <c r="F3762" s="135"/>
      <c r="G3762" s="3" t="s">
        <v>182</v>
      </c>
      <c r="H3762" s="3" t="s">
        <v>484</v>
      </c>
      <c r="I3762" s="5">
        <v>1700</v>
      </c>
    </row>
    <row r="3763" spans="1:9" ht="20.100000000000001" customHeight="1" x14ac:dyDescent="0.25">
      <c r="A3763" s="428"/>
      <c r="B3763" s="363"/>
      <c r="C3763" s="198"/>
      <c r="D3763" s="409"/>
      <c r="E3763" s="158" t="s">
        <v>476</v>
      </c>
      <c r="F3763" s="135"/>
      <c r="G3763" s="3" t="s">
        <v>182</v>
      </c>
      <c r="H3763" s="3" t="s">
        <v>484</v>
      </c>
      <c r="I3763" s="5">
        <v>330</v>
      </c>
    </row>
    <row r="3764" spans="1:9" ht="20.100000000000001" customHeight="1" x14ac:dyDescent="0.25">
      <c r="A3764" s="429"/>
      <c r="B3764" s="393"/>
      <c r="C3764" s="199"/>
      <c r="D3764" s="410"/>
      <c r="E3764" s="158" t="s">
        <v>477</v>
      </c>
      <c r="F3764" s="135"/>
      <c r="G3764" s="3" t="s">
        <v>182</v>
      </c>
      <c r="H3764" s="3" t="s">
        <v>484</v>
      </c>
      <c r="I3764" s="5">
        <v>0</v>
      </c>
    </row>
    <row r="3765" spans="1:9" ht="20.100000000000001" customHeight="1" x14ac:dyDescent="0.25">
      <c r="A3765" s="226" t="s">
        <v>478</v>
      </c>
      <c r="B3765" s="200" t="s">
        <v>30</v>
      </c>
      <c r="C3765" s="201"/>
      <c r="D3765" s="201"/>
      <c r="E3765" s="201"/>
      <c r="F3765" s="202"/>
      <c r="G3765" s="3" t="s">
        <v>185</v>
      </c>
      <c r="H3765" s="3" t="s">
        <v>484</v>
      </c>
      <c r="I3765" s="5">
        <v>230</v>
      </c>
    </row>
    <row r="3766" spans="1:9" ht="20.100000000000001" customHeight="1" x14ac:dyDescent="0.25">
      <c r="A3766" s="198"/>
      <c r="B3766" s="200" t="s">
        <v>235</v>
      </c>
      <c r="C3766" s="201"/>
      <c r="D3766" s="201"/>
      <c r="E3766" s="201"/>
      <c r="F3766" s="202"/>
      <c r="G3766" s="3" t="s">
        <v>185</v>
      </c>
      <c r="H3766" s="3" t="s">
        <v>484</v>
      </c>
      <c r="I3766" s="5">
        <v>21</v>
      </c>
    </row>
    <row r="3767" spans="1:9" ht="20.100000000000001" customHeight="1" x14ac:dyDescent="0.25">
      <c r="A3767" s="198"/>
      <c r="B3767" s="200" t="s">
        <v>241</v>
      </c>
      <c r="C3767" s="201"/>
      <c r="D3767" s="201"/>
      <c r="E3767" s="201"/>
      <c r="F3767" s="202"/>
      <c r="G3767" s="3" t="s">
        <v>185</v>
      </c>
      <c r="H3767" s="3" t="s">
        <v>484</v>
      </c>
      <c r="I3767" s="5">
        <v>205</v>
      </c>
    </row>
    <row r="3768" spans="1:9" ht="20.100000000000001" customHeight="1" x14ac:dyDescent="0.25">
      <c r="A3768" s="198"/>
      <c r="B3768" s="248" t="s">
        <v>468</v>
      </c>
      <c r="C3768" s="201"/>
      <c r="D3768" s="201"/>
      <c r="E3768" s="201"/>
      <c r="F3768" s="202"/>
      <c r="G3768" s="3" t="s">
        <v>185</v>
      </c>
      <c r="H3768" s="3" t="s">
        <v>484</v>
      </c>
      <c r="I3768" s="5">
        <v>1</v>
      </c>
    </row>
    <row r="3769" spans="1:9" ht="20.100000000000001" customHeight="1" x14ac:dyDescent="0.25">
      <c r="A3769" s="198"/>
      <c r="B3769" s="200" t="s">
        <v>259</v>
      </c>
      <c r="C3769" s="201"/>
      <c r="D3769" s="201"/>
      <c r="E3769" s="201"/>
      <c r="F3769" s="202"/>
      <c r="G3769" s="3" t="s">
        <v>185</v>
      </c>
      <c r="H3769" s="3" t="s">
        <v>484</v>
      </c>
      <c r="I3769" s="5">
        <v>2</v>
      </c>
    </row>
    <row r="3770" spans="1:9" ht="20.100000000000001" customHeight="1" x14ac:dyDescent="0.25">
      <c r="A3770" s="198"/>
      <c r="B3770" s="200" t="s">
        <v>263</v>
      </c>
      <c r="C3770" s="201"/>
      <c r="D3770" s="201"/>
      <c r="E3770" s="201"/>
      <c r="F3770" s="202"/>
      <c r="G3770" s="3" t="s">
        <v>185</v>
      </c>
      <c r="H3770" s="3" t="s">
        <v>484</v>
      </c>
      <c r="I3770" s="5">
        <v>0</v>
      </c>
    </row>
    <row r="3771" spans="1:9" ht="20.100000000000001" customHeight="1" x14ac:dyDescent="0.25">
      <c r="A3771" s="198"/>
      <c r="B3771" s="248" t="s">
        <v>499</v>
      </c>
      <c r="C3771" s="201"/>
      <c r="D3771" s="201"/>
      <c r="E3771" s="201"/>
      <c r="F3771" s="202"/>
      <c r="G3771" s="3" t="s">
        <v>185</v>
      </c>
      <c r="H3771" s="3" t="s">
        <v>484</v>
      </c>
      <c r="I3771" s="5">
        <v>0</v>
      </c>
    </row>
    <row r="3772" spans="1:9" ht="20.100000000000001" customHeight="1" x14ac:dyDescent="0.25">
      <c r="A3772" s="198"/>
      <c r="B3772" s="200" t="s">
        <v>278</v>
      </c>
      <c r="C3772" s="201"/>
      <c r="D3772" s="201"/>
      <c r="E3772" s="201"/>
      <c r="F3772" s="202"/>
      <c r="G3772" s="3" t="s">
        <v>185</v>
      </c>
      <c r="H3772" s="3" t="s">
        <v>484</v>
      </c>
      <c r="I3772" s="5">
        <v>1</v>
      </c>
    </row>
    <row r="3773" spans="1:9" ht="20.100000000000001" customHeight="1" x14ac:dyDescent="0.25">
      <c r="A3773" s="198"/>
      <c r="B3773" s="248" t="s">
        <v>500</v>
      </c>
      <c r="C3773" s="201"/>
      <c r="D3773" s="201"/>
      <c r="E3773" s="201"/>
      <c r="F3773" s="202"/>
      <c r="G3773" s="3" t="s">
        <v>185</v>
      </c>
      <c r="H3773" s="3" t="s">
        <v>484</v>
      </c>
      <c r="I3773" s="5">
        <v>0</v>
      </c>
    </row>
    <row r="3774" spans="1:9" ht="20.100000000000001" customHeight="1" x14ac:dyDescent="0.25">
      <c r="A3774" s="198"/>
      <c r="B3774" s="200" t="s">
        <v>288</v>
      </c>
      <c r="C3774" s="201"/>
      <c r="D3774" s="201"/>
      <c r="E3774" s="201"/>
      <c r="F3774" s="202"/>
      <c r="G3774" s="3" t="s">
        <v>185</v>
      </c>
      <c r="H3774" s="3" t="s">
        <v>484</v>
      </c>
      <c r="I3774" s="5">
        <v>0</v>
      </c>
    </row>
    <row r="3775" spans="1:9" ht="20.100000000000001" customHeight="1" x14ac:dyDescent="0.25">
      <c r="A3775" s="199"/>
      <c r="B3775" s="200" t="s">
        <v>172</v>
      </c>
      <c r="C3775" s="201"/>
      <c r="D3775" s="201"/>
      <c r="E3775" s="201"/>
      <c r="F3775" s="202"/>
      <c r="G3775" s="3" t="s">
        <v>185</v>
      </c>
      <c r="H3775" s="3" t="s">
        <v>484</v>
      </c>
      <c r="I3775" s="5">
        <v>0</v>
      </c>
    </row>
    <row r="3776" spans="1:9" ht="20.100000000000001" customHeight="1" x14ac:dyDescent="0.25">
      <c r="A3776" s="197" t="s">
        <v>183</v>
      </c>
      <c r="B3776" s="218" t="s">
        <v>30</v>
      </c>
      <c r="C3776" s="200" t="s">
        <v>184</v>
      </c>
      <c r="D3776" s="201"/>
      <c r="E3776" s="201"/>
      <c r="F3776" s="201"/>
      <c r="G3776" s="3" t="s">
        <v>185</v>
      </c>
      <c r="H3776" s="3" t="s">
        <v>484</v>
      </c>
      <c r="I3776" s="5">
        <v>1009</v>
      </c>
    </row>
    <row r="3777" spans="1:11" ht="20.100000000000001" customHeight="1" x14ac:dyDescent="0.25">
      <c r="A3777" s="198"/>
      <c r="B3777" s="219"/>
      <c r="C3777" s="200" t="s">
        <v>186</v>
      </c>
      <c r="D3777" s="201"/>
      <c r="E3777" s="201"/>
      <c r="F3777" s="201"/>
      <c r="G3777" s="3" t="s">
        <v>185</v>
      </c>
      <c r="H3777" s="3" t="s">
        <v>484</v>
      </c>
      <c r="I3777" s="5">
        <v>230</v>
      </c>
    </row>
    <row r="3778" spans="1:11" ht="20.100000000000001" customHeight="1" x14ac:dyDescent="0.25">
      <c r="A3778" s="198"/>
      <c r="B3778" s="218" t="s">
        <v>33</v>
      </c>
      <c r="C3778" s="200" t="s">
        <v>184</v>
      </c>
      <c r="D3778" s="201"/>
      <c r="E3778" s="201"/>
      <c r="F3778" s="201"/>
      <c r="G3778" s="3" t="s">
        <v>185</v>
      </c>
      <c r="H3778" s="3" t="s">
        <v>484</v>
      </c>
      <c r="I3778" s="5">
        <v>9</v>
      </c>
    </row>
    <row r="3779" spans="1:11" ht="20.100000000000001" customHeight="1" x14ac:dyDescent="0.25">
      <c r="A3779" s="198"/>
      <c r="B3779" s="219"/>
      <c r="C3779" s="200" t="s">
        <v>186</v>
      </c>
      <c r="D3779" s="201"/>
      <c r="E3779" s="201"/>
      <c r="F3779" s="201"/>
      <c r="G3779" s="3" t="s">
        <v>185</v>
      </c>
      <c r="H3779" s="3" t="s">
        <v>484</v>
      </c>
      <c r="I3779" s="5">
        <v>10</v>
      </c>
    </row>
    <row r="3780" spans="1:11" ht="20.100000000000001" customHeight="1" x14ac:dyDescent="0.25">
      <c r="A3780" s="198"/>
      <c r="B3780" s="218" t="s">
        <v>205</v>
      </c>
      <c r="C3780" s="200" t="s">
        <v>184</v>
      </c>
      <c r="D3780" s="201"/>
      <c r="E3780" s="201"/>
      <c r="F3780" s="201"/>
      <c r="G3780" s="3" t="s">
        <v>185</v>
      </c>
      <c r="H3780" s="3" t="s">
        <v>484</v>
      </c>
      <c r="I3780" s="5">
        <v>22</v>
      </c>
    </row>
    <row r="3781" spans="1:11" ht="20.100000000000001" customHeight="1" x14ac:dyDescent="0.25">
      <c r="A3781" s="199"/>
      <c r="B3781" s="219"/>
      <c r="C3781" s="200" t="s">
        <v>186</v>
      </c>
      <c r="D3781" s="201"/>
      <c r="E3781" s="201"/>
      <c r="F3781" s="201"/>
      <c r="G3781" s="3" t="s">
        <v>185</v>
      </c>
      <c r="H3781" s="3" t="s">
        <v>484</v>
      </c>
      <c r="I3781" s="5">
        <v>7</v>
      </c>
    </row>
    <row r="3782" spans="1:11" s="132" customFormat="1" ht="50.1" customHeight="1" x14ac:dyDescent="0.25">
      <c r="A3782" s="9"/>
      <c r="B3782" s="9"/>
      <c r="C3782" s="9"/>
      <c r="D3782" s="9"/>
      <c r="E3782" s="9"/>
      <c r="F3782" s="9"/>
      <c r="G3782" s="9"/>
      <c r="H3782" s="9"/>
      <c r="I3782" s="9"/>
      <c r="K3782"/>
    </row>
    <row r="3783" spans="1:11" ht="20.100000000000001" customHeight="1" x14ac:dyDescent="0.25">
      <c r="A3783" s="197" t="s">
        <v>183</v>
      </c>
      <c r="B3783" s="218" t="s">
        <v>150</v>
      </c>
      <c r="C3783" s="200" t="s">
        <v>184</v>
      </c>
      <c r="D3783" s="201"/>
      <c r="E3783" s="201"/>
      <c r="F3783" s="201"/>
      <c r="G3783" s="3" t="s">
        <v>185</v>
      </c>
      <c r="H3783" s="3" t="s">
        <v>484</v>
      </c>
      <c r="I3783" s="5">
        <v>22</v>
      </c>
    </row>
    <row r="3784" spans="1:11" ht="20.100000000000001" customHeight="1" x14ac:dyDescent="0.25">
      <c r="A3784" s="198"/>
      <c r="B3784" s="219"/>
      <c r="C3784" s="412" t="s">
        <v>186</v>
      </c>
      <c r="D3784" s="201"/>
      <c r="E3784" s="201"/>
      <c r="F3784" s="201"/>
      <c r="G3784" s="3" t="s">
        <v>185</v>
      </c>
      <c r="H3784" s="3" t="s">
        <v>484</v>
      </c>
      <c r="I3784" s="5">
        <v>5</v>
      </c>
    </row>
    <row r="3785" spans="1:11" ht="20.100000000000001" customHeight="1" x14ac:dyDescent="0.25">
      <c r="A3785" s="198"/>
      <c r="B3785" s="218" t="s">
        <v>47</v>
      </c>
      <c r="C3785" s="200" t="s">
        <v>184</v>
      </c>
      <c r="D3785" s="201"/>
      <c r="E3785" s="201"/>
      <c r="F3785" s="201"/>
      <c r="G3785" s="3" t="s">
        <v>185</v>
      </c>
      <c r="H3785" s="3" t="s">
        <v>484</v>
      </c>
      <c r="I3785" s="5">
        <v>24</v>
      </c>
    </row>
    <row r="3786" spans="1:11" ht="20.100000000000001" customHeight="1" x14ac:dyDescent="0.25">
      <c r="A3786" s="198"/>
      <c r="B3786" s="219"/>
      <c r="C3786" s="200" t="s">
        <v>186</v>
      </c>
      <c r="D3786" s="201"/>
      <c r="E3786" s="201"/>
      <c r="F3786" s="201"/>
      <c r="G3786" s="3" t="s">
        <v>185</v>
      </c>
      <c r="H3786" s="3" t="s">
        <v>484</v>
      </c>
      <c r="I3786" s="5">
        <v>8</v>
      </c>
    </row>
    <row r="3787" spans="1:11" ht="20.100000000000001" customHeight="1" x14ac:dyDescent="0.25">
      <c r="A3787" s="198"/>
      <c r="B3787" s="218" t="s">
        <v>249</v>
      </c>
      <c r="C3787" s="200" t="s">
        <v>184</v>
      </c>
      <c r="D3787" s="201"/>
      <c r="E3787" s="201"/>
      <c r="F3787" s="201"/>
      <c r="G3787" s="3" t="s">
        <v>185</v>
      </c>
      <c r="H3787" s="3" t="s">
        <v>484</v>
      </c>
      <c r="I3787" s="5">
        <v>24</v>
      </c>
    </row>
    <row r="3788" spans="1:11" ht="20.100000000000001" customHeight="1" x14ac:dyDescent="0.25">
      <c r="A3788" s="198"/>
      <c r="B3788" s="219"/>
      <c r="C3788" s="200" t="s">
        <v>186</v>
      </c>
      <c r="D3788" s="201"/>
      <c r="E3788" s="201"/>
      <c r="F3788" s="201"/>
      <c r="G3788" s="3" t="s">
        <v>185</v>
      </c>
      <c r="H3788" s="3" t="s">
        <v>484</v>
      </c>
      <c r="I3788" s="5">
        <v>21</v>
      </c>
    </row>
    <row r="3789" spans="1:11" ht="20.100000000000001" customHeight="1" x14ac:dyDescent="0.25">
      <c r="A3789" s="198"/>
      <c r="B3789" s="218" t="s">
        <v>217</v>
      </c>
      <c r="C3789" s="200" t="s">
        <v>184</v>
      </c>
      <c r="D3789" s="201"/>
      <c r="E3789" s="201"/>
      <c r="F3789" s="201"/>
      <c r="G3789" s="3" t="s">
        <v>185</v>
      </c>
      <c r="H3789" s="3" t="s">
        <v>484</v>
      </c>
      <c r="I3789" s="5">
        <v>25</v>
      </c>
    </row>
    <row r="3790" spans="1:11" ht="20.100000000000001" customHeight="1" x14ac:dyDescent="0.25">
      <c r="A3790" s="198"/>
      <c r="B3790" s="219"/>
      <c r="C3790" s="200" t="s">
        <v>186</v>
      </c>
      <c r="D3790" s="201"/>
      <c r="E3790" s="201"/>
      <c r="F3790" s="201"/>
      <c r="G3790" s="3" t="s">
        <v>185</v>
      </c>
      <c r="H3790" s="3" t="s">
        <v>484</v>
      </c>
      <c r="I3790" s="5">
        <v>18</v>
      </c>
    </row>
    <row r="3791" spans="1:11" ht="20.100000000000001" customHeight="1" x14ac:dyDescent="0.25">
      <c r="A3791" s="198"/>
      <c r="B3791" s="218" t="s">
        <v>159</v>
      </c>
      <c r="C3791" s="200" t="s">
        <v>184</v>
      </c>
      <c r="D3791" s="201"/>
      <c r="E3791" s="201"/>
      <c r="F3791" s="201"/>
      <c r="G3791" s="3" t="s">
        <v>185</v>
      </c>
      <c r="H3791" s="3" t="s">
        <v>484</v>
      </c>
      <c r="I3791" s="5">
        <v>32</v>
      </c>
    </row>
    <row r="3792" spans="1:11" ht="20.100000000000001" customHeight="1" x14ac:dyDescent="0.25">
      <c r="A3792" s="198"/>
      <c r="B3792" s="219"/>
      <c r="C3792" s="200" t="s">
        <v>186</v>
      </c>
      <c r="D3792" s="201"/>
      <c r="E3792" s="201"/>
      <c r="F3792" s="201"/>
      <c r="G3792" s="3" t="s">
        <v>185</v>
      </c>
      <c r="H3792" s="3" t="s">
        <v>484</v>
      </c>
      <c r="I3792" s="5">
        <v>7</v>
      </c>
    </row>
    <row r="3793" spans="1:9" ht="20.100000000000001" customHeight="1" x14ac:dyDescent="0.25">
      <c r="A3793" s="198"/>
      <c r="B3793" s="218" t="s">
        <v>382</v>
      </c>
      <c r="C3793" s="200" t="s">
        <v>383</v>
      </c>
      <c r="D3793" s="201"/>
      <c r="E3793" s="201"/>
      <c r="F3793" s="201"/>
      <c r="G3793" s="3" t="s">
        <v>381</v>
      </c>
      <c r="H3793" s="3" t="s">
        <v>484</v>
      </c>
      <c r="I3793" s="5">
        <v>57</v>
      </c>
    </row>
    <row r="3794" spans="1:9" ht="20.100000000000001" customHeight="1" x14ac:dyDescent="0.25">
      <c r="A3794" s="198"/>
      <c r="B3794" s="219"/>
      <c r="C3794" s="200" t="s">
        <v>186</v>
      </c>
      <c r="D3794" s="201"/>
      <c r="E3794" s="201"/>
      <c r="F3794" s="201"/>
      <c r="G3794" s="3" t="s">
        <v>185</v>
      </c>
      <c r="H3794" s="3" t="s">
        <v>484</v>
      </c>
      <c r="I3794" s="5">
        <v>44</v>
      </c>
    </row>
    <row r="3795" spans="1:9" ht="20.100000000000001" customHeight="1" x14ac:dyDescent="0.25">
      <c r="A3795" s="198"/>
      <c r="B3795" s="218" t="s">
        <v>248</v>
      </c>
      <c r="C3795" s="200" t="s">
        <v>184</v>
      </c>
      <c r="D3795" s="201"/>
      <c r="E3795" s="201"/>
      <c r="F3795" s="201"/>
      <c r="G3795" s="3" t="s">
        <v>185</v>
      </c>
      <c r="H3795" s="3" t="s">
        <v>484</v>
      </c>
      <c r="I3795" s="5">
        <v>103</v>
      </c>
    </row>
    <row r="3796" spans="1:9" ht="20.100000000000001" customHeight="1" x14ac:dyDescent="0.25">
      <c r="A3796" s="198"/>
      <c r="B3796" s="219"/>
      <c r="C3796" s="200" t="s">
        <v>186</v>
      </c>
      <c r="D3796" s="201"/>
      <c r="E3796" s="201"/>
      <c r="F3796" s="201"/>
      <c r="G3796" s="3" t="s">
        <v>185</v>
      </c>
      <c r="H3796" s="3" t="s">
        <v>484</v>
      </c>
      <c r="I3796" s="5">
        <v>6</v>
      </c>
    </row>
    <row r="3797" spans="1:9" ht="20.100000000000001" customHeight="1" x14ac:dyDescent="0.25">
      <c r="A3797" s="198"/>
      <c r="B3797" s="218" t="s">
        <v>250</v>
      </c>
      <c r="C3797" s="200" t="s">
        <v>184</v>
      </c>
      <c r="D3797" s="201"/>
      <c r="E3797" s="201"/>
      <c r="F3797" s="201"/>
      <c r="G3797" s="3" t="s">
        <v>185</v>
      </c>
      <c r="H3797" s="3" t="s">
        <v>484</v>
      </c>
      <c r="I3797" s="5">
        <v>44</v>
      </c>
    </row>
    <row r="3798" spans="1:9" ht="20.100000000000001" customHeight="1" x14ac:dyDescent="0.25">
      <c r="A3798" s="198"/>
      <c r="B3798" s="219"/>
      <c r="C3798" s="200" t="s">
        <v>186</v>
      </c>
      <c r="D3798" s="201"/>
      <c r="E3798" s="201"/>
      <c r="F3798" s="201"/>
      <c r="G3798" s="3" t="s">
        <v>185</v>
      </c>
      <c r="H3798" s="3" t="s">
        <v>484</v>
      </c>
      <c r="I3798" s="5">
        <v>6</v>
      </c>
    </row>
    <row r="3799" spans="1:9" ht="20.100000000000001" customHeight="1" x14ac:dyDescent="0.25">
      <c r="A3799" s="198"/>
      <c r="B3799" s="218" t="s">
        <v>161</v>
      </c>
      <c r="C3799" s="200" t="s">
        <v>184</v>
      </c>
      <c r="D3799" s="201"/>
      <c r="E3799" s="201"/>
      <c r="F3799" s="201"/>
      <c r="G3799" s="3" t="s">
        <v>185</v>
      </c>
      <c r="H3799" s="3" t="s">
        <v>484</v>
      </c>
      <c r="I3799" s="5">
        <v>21</v>
      </c>
    </row>
    <row r="3800" spans="1:9" ht="20.100000000000001" customHeight="1" x14ac:dyDescent="0.25">
      <c r="A3800" s="198"/>
      <c r="B3800" s="219"/>
      <c r="C3800" s="200" t="s">
        <v>186</v>
      </c>
      <c r="D3800" s="201"/>
      <c r="E3800" s="201"/>
      <c r="F3800" s="201"/>
      <c r="G3800" s="3" t="s">
        <v>185</v>
      </c>
      <c r="H3800" s="3" t="s">
        <v>484</v>
      </c>
      <c r="I3800" s="5">
        <v>2</v>
      </c>
    </row>
    <row r="3801" spans="1:9" ht="20.100000000000001" customHeight="1" x14ac:dyDescent="0.25">
      <c r="A3801" s="198"/>
      <c r="B3801" s="218" t="s">
        <v>53</v>
      </c>
      <c r="C3801" s="200" t="s">
        <v>184</v>
      </c>
      <c r="D3801" s="201"/>
      <c r="E3801" s="201"/>
      <c r="F3801" s="201"/>
      <c r="G3801" s="3" t="s">
        <v>185</v>
      </c>
      <c r="H3801" s="3" t="s">
        <v>484</v>
      </c>
      <c r="I3801" s="5">
        <v>67</v>
      </c>
    </row>
    <row r="3802" spans="1:9" ht="20.100000000000001" customHeight="1" x14ac:dyDescent="0.25">
      <c r="A3802" s="198"/>
      <c r="B3802" s="219"/>
      <c r="C3802" s="200" t="s">
        <v>186</v>
      </c>
      <c r="D3802" s="201"/>
      <c r="E3802" s="201"/>
      <c r="F3802" s="201"/>
      <c r="G3802" s="3" t="s">
        <v>185</v>
      </c>
      <c r="H3802" s="3" t="s">
        <v>484</v>
      </c>
      <c r="I3802" s="5">
        <v>1</v>
      </c>
    </row>
    <row r="3803" spans="1:9" ht="20.100000000000001" customHeight="1" x14ac:dyDescent="0.25">
      <c r="A3803" s="198"/>
      <c r="B3803" s="218" t="s">
        <v>36</v>
      </c>
      <c r="C3803" s="200" t="s">
        <v>184</v>
      </c>
      <c r="D3803" s="201"/>
      <c r="E3803" s="201"/>
      <c r="F3803" s="201"/>
      <c r="G3803" s="3" t="s">
        <v>185</v>
      </c>
      <c r="H3803" s="3" t="s">
        <v>484</v>
      </c>
      <c r="I3803" s="5">
        <v>50</v>
      </c>
    </row>
    <row r="3804" spans="1:9" ht="20.100000000000001" customHeight="1" x14ac:dyDescent="0.25">
      <c r="A3804" s="198"/>
      <c r="B3804" s="219"/>
      <c r="C3804" s="200" t="s">
        <v>186</v>
      </c>
      <c r="D3804" s="201"/>
      <c r="E3804" s="201"/>
      <c r="F3804" s="201"/>
      <c r="G3804" s="3" t="s">
        <v>185</v>
      </c>
      <c r="H3804" s="3" t="s">
        <v>484</v>
      </c>
      <c r="I3804" s="5">
        <v>5</v>
      </c>
    </row>
    <row r="3805" spans="1:9" ht="20.100000000000001" customHeight="1" x14ac:dyDescent="0.25">
      <c r="A3805" s="198"/>
      <c r="B3805" s="218" t="s">
        <v>151</v>
      </c>
      <c r="C3805" s="200" t="s">
        <v>184</v>
      </c>
      <c r="D3805" s="201"/>
      <c r="E3805" s="201"/>
      <c r="F3805" s="201"/>
      <c r="G3805" s="3" t="s">
        <v>185</v>
      </c>
      <c r="H3805" s="3" t="s">
        <v>484</v>
      </c>
      <c r="I3805" s="5">
        <v>38</v>
      </c>
    </row>
    <row r="3806" spans="1:9" ht="20.100000000000001" customHeight="1" x14ac:dyDescent="0.25">
      <c r="A3806" s="198"/>
      <c r="B3806" s="219"/>
      <c r="C3806" s="200" t="s">
        <v>186</v>
      </c>
      <c r="D3806" s="201"/>
      <c r="E3806" s="201"/>
      <c r="F3806" s="201"/>
      <c r="G3806" s="3" t="s">
        <v>185</v>
      </c>
      <c r="H3806" s="3" t="s">
        <v>484</v>
      </c>
      <c r="I3806" s="5">
        <v>6</v>
      </c>
    </row>
    <row r="3807" spans="1:9" ht="20.100000000000001" customHeight="1" x14ac:dyDescent="0.25">
      <c r="A3807" s="198"/>
      <c r="B3807" s="218" t="s">
        <v>55</v>
      </c>
      <c r="C3807" s="200" t="s">
        <v>184</v>
      </c>
      <c r="D3807" s="201"/>
      <c r="E3807" s="201"/>
      <c r="F3807" s="201"/>
      <c r="G3807" s="3" t="s">
        <v>185</v>
      </c>
      <c r="H3807" s="3" t="s">
        <v>484</v>
      </c>
      <c r="I3807" s="5">
        <v>47</v>
      </c>
    </row>
    <row r="3808" spans="1:9" ht="20.100000000000001" customHeight="1" x14ac:dyDescent="0.25">
      <c r="A3808" s="198"/>
      <c r="B3808" s="219"/>
      <c r="C3808" s="200" t="s">
        <v>186</v>
      </c>
      <c r="D3808" s="201"/>
      <c r="E3808" s="201"/>
      <c r="F3808" s="201"/>
      <c r="G3808" s="3" t="s">
        <v>185</v>
      </c>
      <c r="H3808" s="3" t="s">
        <v>484</v>
      </c>
      <c r="I3808" s="5">
        <v>4</v>
      </c>
    </row>
    <row r="3809" spans="1:11" ht="20.100000000000001" customHeight="1" x14ac:dyDescent="0.25">
      <c r="A3809" s="198"/>
      <c r="B3809" s="218" t="s">
        <v>164</v>
      </c>
      <c r="C3809" s="200" t="s">
        <v>184</v>
      </c>
      <c r="D3809" s="201"/>
      <c r="E3809" s="201"/>
      <c r="F3809" s="201"/>
      <c r="G3809" s="3" t="s">
        <v>185</v>
      </c>
      <c r="H3809" s="3" t="s">
        <v>484</v>
      </c>
      <c r="I3809" s="5">
        <v>28</v>
      </c>
    </row>
    <row r="3810" spans="1:11" ht="20.100000000000001" customHeight="1" x14ac:dyDescent="0.25">
      <c r="A3810" s="198"/>
      <c r="B3810" s="219"/>
      <c r="C3810" s="200" t="s">
        <v>186</v>
      </c>
      <c r="D3810" s="201"/>
      <c r="E3810" s="201"/>
      <c r="F3810" s="201"/>
      <c r="G3810" s="3" t="s">
        <v>185</v>
      </c>
      <c r="H3810" s="3" t="s">
        <v>484</v>
      </c>
      <c r="I3810" s="5">
        <v>2</v>
      </c>
    </row>
    <row r="3811" spans="1:11" ht="20.100000000000001" customHeight="1" x14ac:dyDescent="0.25">
      <c r="A3811" s="198"/>
      <c r="B3811" s="218" t="s">
        <v>56</v>
      </c>
      <c r="C3811" s="200" t="s">
        <v>184</v>
      </c>
      <c r="D3811" s="201"/>
      <c r="E3811" s="201"/>
      <c r="F3811" s="201"/>
      <c r="G3811" s="3" t="s">
        <v>185</v>
      </c>
      <c r="H3811" s="3" t="s">
        <v>484</v>
      </c>
      <c r="I3811" s="5">
        <v>23</v>
      </c>
    </row>
    <row r="3812" spans="1:11" ht="20.100000000000001" customHeight="1" x14ac:dyDescent="0.25">
      <c r="A3812" s="198"/>
      <c r="B3812" s="229"/>
      <c r="C3812" s="200" t="s">
        <v>186</v>
      </c>
      <c r="D3812" s="201"/>
      <c r="E3812" s="201"/>
      <c r="F3812" s="201"/>
      <c r="G3812" s="3" t="s">
        <v>185</v>
      </c>
      <c r="H3812" s="3" t="s">
        <v>484</v>
      </c>
      <c r="I3812" s="5">
        <v>4</v>
      </c>
    </row>
    <row r="3813" spans="1:11" ht="20.100000000000001" customHeight="1" x14ac:dyDescent="0.25">
      <c r="A3813" s="198"/>
      <c r="B3813" s="218" t="s">
        <v>240</v>
      </c>
      <c r="C3813" s="200" t="s">
        <v>184</v>
      </c>
      <c r="D3813" s="201"/>
      <c r="E3813" s="201"/>
      <c r="F3813" s="201"/>
      <c r="G3813" s="3" t="s">
        <v>185</v>
      </c>
      <c r="H3813" s="3" t="s">
        <v>484</v>
      </c>
      <c r="I3813" s="5">
        <v>23</v>
      </c>
    </row>
    <row r="3814" spans="1:11" ht="20.100000000000001" customHeight="1" x14ac:dyDescent="0.25">
      <c r="A3814" s="198"/>
      <c r="B3814" s="219"/>
      <c r="C3814" s="200" t="s">
        <v>186</v>
      </c>
      <c r="D3814" s="201"/>
      <c r="E3814" s="201"/>
      <c r="F3814" s="201"/>
      <c r="G3814" s="3" t="s">
        <v>185</v>
      </c>
      <c r="H3814" s="3" t="s">
        <v>484</v>
      </c>
      <c r="I3814" s="5">
        <v>9</v>
      </c>
    </row>
    <row r="3815" spans="1:11" ht="20.100000000000001" customHeight="1" x14ac:dyDescent="0.25">
      <c r="A3815" s="198"/>
      <c r="B3815" s="218" t="s">
        <v>302</v>
      </c>
      <c r="C3815" s="200" t="s">
        <v>184</v>
      </c>
      <c r="D3815" s="201"/>
      <c r="E3815" s="201"/>
      <c r="F3815" s="201"/>
      <c r="G3815" s="3" t="s">
        <v>185</v>
      </c>
      <c r="H3815" s="3" t="s">
        <v>484</v>
      </c>
      <c r="I3815" s="5">
        <v>32</v>
      </c>
    </row>
    <row r="3816" spans="1:11" ht="20.100000000000001" customHeight="1" x14ac:dyDescent="0.25">
      <c r="A3816" s="198"/>
      <c r="B3816" s="219"/>
      <c r="C3816" s="200" t="s">
        <v>186</v>
      </c>
      <c r="D3816" s="201"/>
      <c r="E3816" s="201"/>
      <c r="F3816" s="201"/>
      <c r="G3816" s="3" t="s">
        <v>185</v>
      </c>
      <c r="H3816" s="3" t="s">
        <v>484</v>
      </c>
      <c r="I3816" s="5">
        <v>3</v>
      </c>
    </row>
    <row r="3817" spans="1:11" ht="20.100000000000001" customHeight="1" x14ac:dyDescent="0.25">
      <c r="A3817" s="199"/>
      <c r="B3817" s="97" t="s">
        <v>57</v>
      </c>
      <c r="C3817" s="200" t="s">
        <v>184</v>
      </c>
      <c r="D3817" s="201"/>
      <c r="E3817" s="201"/>
      <c r="F3817" s="201"/>
      <c r="G3817" s="3" t="s">
        <v>185</v>
      </c>
      <c r="H3817" s="3" t="s">
        <v>484</v>
      </c>
      <c r="I3817" s="5">
        <v>19</v>
      </c>
    </row>
    <row r="3818" spans="1:11" s="132" customFormat="1" ht="50.1" customHeight="1" x14ac:dyDescent="0.25">
      <c r="A3818" s="9"/>
      <c r="B3818" s="9"/>
      <c r="C3818" s="9"/>
      <c r="D3818" s="9"/>
      <c r="E3818" s="9"/>
      <c r="F3818" s="9"/>
      <c r="G3818" s="9"/>
      <c r="H3818" s="9"/>
      <c r="I3818" s="9"/>
      <c r="K3818"/>
    </row>
    <row r="3819" spans="1:11" ht="20.100000000000001" customHeight="1" x14ac:dyDescent="0.25">
      <c r="A3819" s="198" t="s">
        <v>183</v>
      </c>
      <c r="B3819" s="71" t="s">
        <v>57</v>
      </c>
      <c r="C3819" s="200" t="s">
        <v>186</v>
      </c>
      <c r="D3819" s="201"/>
      <c r="E3819" s="201"/>
      <c r="F3819" s="201"/>
      <c r="G3819" s="3" t="s">
        <v>185</v>
      </c>
      <c r="H3819" s="3" t="s">
        <v>484</v>
      </c>
      <c r="I3819" s="5">
        <v>1</v>
      </c>
    </row>
    <row r="3820" spans="1:11" ht="20.100000000000001" customHeight="1" x14ac:dyDescent="0.25">
      <c r="A3820" s="198"/>
      <c r="B3820" s="218" t="s">
        <v>177</v>
      </c>
      <c r="C3820" s="200" t="s">
        <v>184</v>
      </c>
      <c r="D3820" s="201"/>
      <c r="E3820" s="201"/>
      <c r="F3820" s="201"/>
      <c r="G3820" s="3" t="s">
        <v>185</v>
      </c>
      <c r="H3820" s="3" t="s">
        <v>484</v>
      </c>
      <c r="I3820" s="5">
        <v>13</v>
      </c>
    </row>
    <row r="3821" spans="1:11" ht="20.100000000000001" customHeight="1" x14ac:dyDescent="0.25">
      <c r="A3821" s="198"/>
      <c r="B3821" s="219"/>
      <c r="C3821" s="200" t="s">
        <v>186</v>
      </c>
      <c r="D3821" s="201"/>
      <c r="E3821" s="201"/>
      <c r="F3821" s="201"/>
      <c r="G3821" s="3" t="s">
        <v>185</v>
      </c>
      <c r="H3821" s="3" t="s">
        <v>484</v>
      </c>
      <c r="I3821" s="5">
        <v>2</v>
      </c>
    </row>
    <row r="3822" spans="1:11" ht="20.100000000000001" customHeight="1" x14ac:dyDescent="0.25">
      <c r="A3822" s="198"/>
      <c r="B3822" s="218" t="s">
        <v>233</v>
      </c>
      <c r="C3822" s="200" t="s">
        <v>184</v>
      </c>
      <c r="D3822" s="201"/>
      <c r="E3822" s="201"/>
      <c r="F3822" s="201"/>
      <c r="G3822" s="3" t="s">
        <v>185</v>
      </c>
      <c r="H3822" s="3" t="s">
        <v>484</v>
      </c>
      <c r="I3822" s="5">
        <v>23</v>
      </c>
    </row>
    <row r="3823" spans="1:11" ht="20.100000000000001" customHeight="1" x14ac:dyDescent="0.25">
      <c r="A3823" s="198"/>
      <c r="B3823" s="219"/>
      <c r="C3823" s="200" t="s">
        <v>186</v>
      </c>
      <c r="D3823" s="201"/>
      <c r="E3823" s="201"/>
      <c r="F3823" s="201"/>
      <c r="G3823" s="3" t="s">
        <v>185</v>
      </c>
      <c r="H3823" s="3" t="s">
        <v>484</v>
      </c>
      <c r="I3823" s="5">
        <v>0</v>
      </c>
    </row>
    <row r="3824" spans="1:11" ht="20.100000000000001" customHeight="1" x14ac:dyDescent="0.25">
      <c r="A3824" s="198"/>
      <c r="B3824" s="218" t="s">
        <v>59</v>
      </c>
      <c r="C3824" s="200" t="s">
        <v>184</v>
      </c>
      <c r="D3824" s="201"/>
      <c r="E3824" s="201"/>
      <c r="F3824" s="201"/>
      <c r="G3824" s="3" t="s">
        <v>185</v>
      </c>
      <c r="H3824" s="3" t="s">
        <v>484</v>
      </c>
      <c r="I3824" s="5">
        <v>37</v>
      </c>
    </row>
    <row r="3825" spans="1:9" ht="20.100000000000001" customHeight="1" x14ac:dyDescent="0.25">
      <c r="A3825" s="198"/>
      <c r="B3825" s="219"/>
      <c r="C3825" s="200" t="s">
        <v>186</v>
      </c>
      <c r="D3825" s="201"/>
      <c r="E3825" s="201"/>
      <c r="F3825" s="201"/>
      <c r="G3825" s="3" t="s">
        <v>185</v>
      </c>
      <c r="H3825" s="3" t="s">
        <v>484</v>
      </c>
      <c r="I3825" s="5">
        <v>4</v>
      </c>
    </row>
    <row r="3826" spans="1:9" ht="20.100000000000001" customHeight="1" x14ac:dyDescent="0.25">
      <c r="A3826" s="198"/>
      <c r="B3826" s="218" t="s">
        <v>168</v>
      </c>
      <c r="C3826" s="200" t="s">
        <v>184</v>
      </c>
      <c r="D3826" s="201"/>
      <c r="E3826" s="201"/>
      <c r="F3826" s="201"/>
      <c r="G3826" s="3" t="s">
        <v>185</v>
      </c>
      <c r="H3826" s="3" t="s">
        <v>484</v>
      </c>
      <c r="I3826" s="5">
        <v>27</v>
      </c>
    </row>
    <row r="3827" spans="1:9" ht="20.100000000000001" customHeight="1" x14ac:dyDescent="0.25">
      <c r="A3827" s="198"/>
      <c r="B3827" s="219"/>
      <c r="C3827" s="200" t="s">
        <v>186</v>
      </c>
      <c r="D3827" s="201"/>
      <c r="E3827" s="201"/>
      <c r="F3827" s="201"/>
      <c r="G3827" s="3" t="s">
        <v>185</v>
      </c>
      <c r="H3827" s="3" t="s">
        <v>484</v>
      </c>
      <c r="I3827" s="5">
        <v>3</v>
      </c>
    </row>
    <row r="3828" spans="1:9" ht="20.100000000000001" customHeight="1" x14ac:dyDescent="0.25">
      <c r="A3828" s="198"/>
      <c r="B3828" s="218" t="s">
        <v>39</v>
      </c>
      <c r="C3828" s="200" t="s">
        <v>184</v>
      </c>
      <c r="D3828" s="201"/>
      <c r="E3828" s="201"/>
      <c r="F3828" s="201"/>
      <c r="G3828" s="3" t="s">
        <v>185</v>
      </c>
      <c r="H3828" s="3" t="s">
        <v>484</v>
      </c>
      <c r="I3828" s="5">
        <v>39</v>
      </c>
    </row>
    <row r="3829" spans="1:9" ht="20.100000000000001" customHeight="1" x14ac:dyDescent="0.25">
      <c r="A3829" s="198"/>
      <c r="B3829" s="219"/>
      <c r="C3829" s="200" t="s">
        <v>384</v>
      </c>
      <c r="D3829" s="201"/>
      <c r="E3829" s="201"/>
      <c r="F3829" s="201"/>
      <c r="G3829" s="3" t="s">
        <v>381</v>
      </c>
      <c r="H3829" s="3" t="s">
        <v>484</v>
      </c>
      <c r="I3829" s="5">
        <v>5</v>
      </c>
    </row>
    <row r="3830" spans="1:9" ht="20.100000000000001" customHeight="1" x14ac:dyDescent="0.25">
      <c r="A3830" s="198"/>
      <c r="B3830" s="218" t="s">
        <v>154</v>
      </c>
      <c r="C3830" s="200" t="s">
        <v>184</v>
      </c>
      <c r="D3830" s="201"/>
      <c r="E3830" s="201"/>
      <c r="F3830" s="201"/>
      <c r="G3830" s="3" t="s">
        <v>185</v>
      </c>
      <c r="H3830" s="3" t="s">
        <v>484</v>
      </c>
      <c r="I3830" s="5">
        <v>47</v>
      </c>
    </row>
    <row r="3831" spans="1:9" ht="20.100000000000001" customHeight="1" x14ac:dyDescent="0.25">
      <c r="A3831" s="198"/>
      <c r="B3831" s="219"/>
      <c r="C3831" s="200" t="s">
        <v>186</v>
      </c>
      <c r="D3831" s="251"/>
      <c r="E3831" s="251"/>
      <c r="F3831" s="252"/>
      <c r="G3831" s="3" t="s">
        <v>185</v>
      </c>
      <c r="H3831" s="3" t="s">
        <v>484</v>
      </c>
      <c r="I3831" s="5">
        <v>7</v>
      </c>
    </row>
    <row r="3832" spans="1:9" ht="20.100000000000001" customHeight="1" x14ac:dyDescent="0.25">
      <c r="A3832" s="198"/>
      <c r="B3832" s="218" t="s">
        <v>224</v>
      </c>
      <c r="C3832" s="200" t="s">
        <v>184</v>
      </c>
      <c r="D3832" s="201"/>
      <c r="E3832" s="201"/>
      <c r="F3832" s="202"/>
      <c r="G3832" s="3" t="s">
        <v>185</v>
      </c>
      <c r="H3832" s="3" t="s">
        <v>484</v>
      </c>
      <c r="I3832" s="5">
        <v>55</v>
      </c>
    </row>
    <row r="3833" spans="1:9" ht="20.100000000000001" customHeight="1" x14ac:dyDescent="0.25">
      <c r="A3833" s="198"/>
      <c r="B3833" s="219"/>
      <c r="C3833" s="200" t="s">
        <v>186</v>
      </c>
      <c r="D3833" s="201"/>
      <c r="E3833" s="201"/>
      <c r="F3833" s="202"/>
      <c r="G3833" s="3" t="s">
        <v>185</v>
      </c>
      <c r="H3833" s="3" t="s">
        <v>484</v>
      </c>
      <c r="I3833" s="5">
        <v>4</v>
      </c>
    </row>
    <row r="3834" spans="1:9" ht="20.100000000000001" customHeight="1" x14ac:dyDescent="0.25">
      <c r="A3834" s="198"/>
      <c r="B3834" s="218" t="s">
        <v>252</v>
      </c>
      <c r="C3834" s="200" t="s">
        <v>184</v>
      </c>
      <c r="D3834" s="201"/>
      <c r="E3834" s="201"/>
      <c r="F3834" s="202"/>
      <c r="G3834" s="3" t="s">
        <v>185</v>
      </c>
      <c r="H3834" s="3" t="s">
        <v>484</v>
      </c>
      <c r="I3834" s="5">
        <v>43</v>
      </c>
    </row>
    <row r="3835" spans="1:9" ht="20.100000000000001" customHeight="1" x14ac:dyDescent="0.25">
      <c r="A3835" s="198"/>
      <c r="B3835" s="219"/>
      <c r="C3835" s="200" t="s">
        <v>186</v>
      </c>
      <c r="D3835" s="201"/>
      <c r="E3835" s="201"/>
      <c r="F3835" s="202"/>
      <c r="G3835" s="3" t="s">
        <v>185</v>
      </c>
      <c r="H3835" s="3" t="s">
        <v>484</v>
      </c>
      <c r="I3835" s="5">
        <v>13</v>
      </c>
    </row>
    <row r="3836" spans="1:9" ht="20.100000000000001" customHeight="1" x14ac:dyDescent="0.25">
      <c r="A3836" s="198"/>
      <c r="B3836" s="218" t="s">
        <v>147</v>
      </c>
      <c r="C3836" s="200" t="s">
        <v>184</v>
      </c>
      <c r="D3836" s="201"/>
      <c r="E3836" s="201"/>
      <c r="F3836" s="202"/>
      <c r="G3836" s="3" t="s">
        <v>185</v>
      </c>
      <c r="H3836" s="3" t="s">
        <v>484</v>
      </c>
      <c r="I3836" s="5">
        <v>15</v>
      </c>
    </row>
    <row r="3837" spans="1:9" ht="20.100000000000001" customHeight="1" x14ac:dyDescent="0.25">
      <c r="A3837" s="199"/>
      <c r="B3837" s="219"/>
      <c r="C3837" s="200" t="s">
        <v>186</v>
      </c>
      <c r="D3837" s="201"/>
      <c r="E3837" s="201"/>
      <c r="F3837" s="202"/>
      <c r="G3837" s="3" t="s">
        <v>185</v>
      </c>
      <c r="H3837" s="3" t="s">
        <v>484</v>
      </c>
      <c r="I3837" s="5">
        <v>23</v>
      </c>
    </row>
    <row r="3838" spans="1:9" ht="20.100000000000001" customHeight="1" x14ac:dyDescent="0.25">
      <c r="A3838" s="197" t="s">
        <v>236</v>
      </c>
      <c r="B3838" s="197" t="s">
        <v>237</v>
      </c>
      <c r="C3838" s="200" t="s">
        <v>238</v>
      </c>
      <c r="D3838" s="201"/>
      <c r="E3838" s="201"/>
      <c r="F3838" s="201"/>
      <c r="G3838" s="3" t="s">
        <v>181</v>
      </c>
      <c r="H3838" s="3" t="s">
        <v>484</v>
      </c>
      <c r="I3838" s="5">
        <v>0</v>
      </c>
    </row>
    <row r="3839" spans="1:9" ht="20.100000000000001" customHeight="1" x14ac:dyDescent="0.25">
      <c r="A3839" s="198"/>
      <c r="B3839" s="228"/>
      <c r="C3839" s="200" t="s">
        <v>242</v>
      </c>
      <c r="D3839" s="201"/>
      <c r="E3839" s="201"/>
      <c r="F3839" s="201"/>
      <c r="G3839" s="3" t="s">
        <v>181</v>
      </c>
      <c r="H3839" s="3" t="s">
        <v>484</v>
      </c>
      <c r="I3839" s="5">
        <v>1</v>
      </c>
    </row>
    <row r="3840" spans="1:9" ht="20.100000000000001" customHeight="1" x14ac:dyDescent="0.25">
      <c r="A3840" s="198"/>
      <c r="B3840" s="218" t="s">
        <v>253</v>
      </c>
      <c r="C3840" s="200" t="s">
        <v>254</v>
      </c>
      <c r="D3840" s="201"/>
      <c r="E3840" s="201"/>
      <c r="F3840" s="201"/>
      <c r="G3840" s="3" t="s">
        <v>181</v>
      </c>
      <c r="H3840" s="3" t="s">
        <v>484</v>
      </c>
      <c r="I3840" s="5">
        <v>2</v>
      </c>
    </row>
    <row r="3841" spans="1:11" ht="20.100000000000001" customHeight="1" x14ac:dyDescent="0.25">
      <c r="A3841" s="198"/>
      <c r="B3841" s="225"/>
      <c r="C3841" s="200" t="s">
        <v>260</v>
      </c>
      <c r="D3841" s="201"/>
      <c r="E3841" s="201"/>
      <c r="F3841" s="201"/>
      <c r="G3841" s="3" t="s">
        <v>181</v>
      </c>
      <c r="H3841" s="3" t="s">
        <v>484</v>
      </c>
      <c r="I3841" s="5">
        <v>1</v>
      </c>
    </row>
    <row r="3842" spans="1:11" ht="20.100000000000001" customHeight="1" x14ac:dyDescent="0.25">
      <c r="A3842" s="198"/>
      <c r="B3842" s="225"/>
      <c r="C3842" s="200" t="s">
        <v>264</v>
      </c>
      <c r="D3842" s="201"/>
      <c r="E3842" s="201"/>
      <c r="F3842" s="201"/>
      <c r="G3842" s="3" t="s">
        <v>181</v>
      </c>
      <c r="H3842" s="3" t="s">
        <v>484</v>
      </c>
      <c r="I3842" s="5">
        <v>13</v>
      </c>
    </row>
    <row r="3843" spans="1:11" ht="20.100000000000001" customHeight="1" x14ac:dyDescent="0.25">
      <c r="A3843" s="198"/>
      <c r="B3843" s="225"/>
      <c r="C3843" s="200" t="s">
        <v>272</v>
      </c>
      <c r="D3843" s="201"/>
      <c r="E3843" s="201"/>
      <c r="F3843" s="201"/>
      <c r="G3843" s="3" t="s">
        <v>181</v>
      </c>
      <c r="H3843" s="3" t="s">
        <v>484</v>
      </c>
      <c r="I3843" s="5">
        <v>24</v>
      </c>
    </row>
    <row r="3844" spans="1:11" ht="20.100000000000001" customHeight="1" x14ac:dyDescent="0.25">
      <c r="A3844" s="198"/>
      <c r="B3844" s="219"/>
      <c r="C3844" s="248" t="s">
        <v>503</v>
      </c>
      <c r="D3844" s="413"/>
      <c r="E3844" s="413"/>
      <c r="F3844" s="413"/>
      <c r="G3844" s="3" t="s">
        <v>181</v>
      </c>
      <c r="H3844" s="3" t="s">
        <v>484</v>
      </c>
      <c r="I3844" s="5">
        <v>1</v>
      </c>
    </row>
    <row r="3845" spans="1:11" ht="20.100000000000001" customHeight="1" x14ac:dyDescent="0.25">
      <c r="A3845" s="198"/>
      <c r="B3845" s="218" t="s">
        <v>279</v>
      </c>
      <c r="C3845" s="200" t="s">
        <v>280</v>
      </c>
      <c r="D3845" s="201"/>
      <c r="E3845" s="201"/>
      <c r="F3845" s="201"/>
      <c r="G3845" s="3" t="s">
        <v>181</v>
      </c>
      <c r="H3845" s="3" t="s">
        <v>484</v>
      </c>
      <c r="I3845" s="5">
        <v>3</v>
      </c>
    </row>
    <row r="3846" spans="1:11" ht="20.100000000000001" customHeight="1" x14ac:dyDescent="0.25">
      <c r="A3846" s="198"/>
      <c r="B3846" s="225"/>
      <c r="C3846" s="200" t="s">
        <v>282</v>
      </c>
      <c r="D3846" s="251"/>
      <c r="E3846" s="251"/>
      <c r="F3846" s="252"/>
      <c r="G3846" s="3" t="s">
        <v>181</v>
      </c>
      <c r="H3846" s="3" t="s">
        <v>484</v>
      </c>
      <c r="I3846" s="5">
        <v>1</v>
      </c>
    </row>
    <row r="3847" spans="1:11" ht="20.100000000000001" customHeight="1" x14ac:dyDescent="0.25">
      <c r="A3847" s="198"/>
      <c r="B3847" s="225"/>
      <c r="C3847" s="200" t="s">
        <v>289</v>
      </c>
      <c r="D3847" s="251"/>
      <c r="E3847" s="251"/>
      <c r="F3847" s="252"/>
      <c r="G3847" s="3" t="s">
        <v>181</v>
      </c>
      <c r="H3847" s="3" t="s">
        <v>484</v>
      </c>
      <c r="I3847" s="5">
        <v>0</v>
      </c>
    </row>
    <row r="3848" spans="1:11" ht="20.100000000000001" customHeight="1" x14ac:dyDescent="0.25">
      <c r="A3848" s="198"/>
      <c r="B3848" s="225"/>
      <c r="C3848" s="200" t="s">
        <v>295</v>
      </c>
      <c r="D3848" s="251"/>
      <c r="E3848" s="251"/>
      <c r="F3848" s="252"/>
      <c r="G3848" s="3" t="s">
        <v>181</v>
      </c>
      <c r="H3848" s="3" t="s">
        <v>484</v>
      </c>
      <c r="I3848" s="5">
        <v>4</v>
      </c>
    </row>
    <row r="3849" spans="1:11" ht="20.100000000000001" customHeight="1" x14ac:dyDescent="0.25">
      <c r="A3849" s="198"/>
      <c r="B3849" s="225"/>
      <c r="C3849" s="200" t="s">
        <v>304</v>
      </c>
      <c r="D3849" s="251"/>
      <c r="E3849" s="251"/>
      <c r="F3849" s="252"/>
      <c r="G3849" s="3" t="s">
        <v>181</v>
      </c>
      <c r="H3849" s="3" t="s">
        <v>484</v>
      </c>
      <c r="I3849" s="5">
        <v>6</v>
      </c>
    </row>
    <row r="3850" spans="1:11" ht="20.100000000000001" customHeight="1" x14ac:dyDescent="0.25">
      <c r="A3850" s="198"/>
      <c r="B3850" s="225"/>
      <c r="C3850" s="200" t="s">
        <v>308</v>
      </c>
      <c r="D3850" s="251"/>
      <c r="E3850" s="251"/>
      <c r="F3850" s="252"/>
      <c r="G3850" s="3" t="s">
        <v>181</v>
      </c>
      <c r="H3850" s="3" t="s">
        <v>484</v>
      </c>
      <c r="I3850" s="5">
        <v>9</v>
      </c>
    </row>
    <row r="3851" spans="1:11" ht="20.100000000000001" customHeight="1" x14ac:dyDescent="0.25">
      <c r="A3851" s="199"/>
      <c r="B3851" s="219"/>
      <c r="C3851" s="200" t="s">
        <v>311</v>
      </c>
      <c r="D3851" s="251"/>
      <c r="E3851" s="251"/>
      <c r="F3851" s="252"/>
      <c r="G3851" s="3" t="s">
        <v>181</v>
      </c>
      <c r="H3851" s="3" t="s">
        <v>484</v>
      </c>
      <c r="I3851" s="171">
        <v>11</v>
      </c>
    </row>
    <row r="3852" spans="1:11" ht="20.100000000000001" customHeight="1" x14ac:dyDescent="0.25">
      <c r="A3852" s="223" t="s">
        <v>504</v>
      </c>
      <c r="B3852" s="218" t="s">
        <v>30</v>
      </c>
      <c r="C3852" s="200" t="s">
        <v>229</v>
      </c>
      <c r="D3852" s="201"/>
      <c r="E3852" s="201"/>
      <c r="F3852" s="202"/>
      <c r="G3852" s="3" t="s">
        <v>35</v>
      </c>
      <c r="H3852" s="3" t="s">
        <v>485</v>
      </c>
      <c r="I3852" s="171">
        <v>191</v>
      </c>
    </row>
    <row r="3853" spans="1:11" ht="20.100000000000001" customHeight="1" x14ac:dyDescent="0.25">
      <c r="A3853" s="224"/>
      <c r="B3853" s="219"/>
      <c r="C3853" s="200" t="s">
        <v>255</v>
      </c>
      <c r="D3853" s="251"/>
      <c r="E3853" s="251"/>
      <c r="F3853" s="252"/>
      <c r="G3853" s="3" t="s">
        <v>256</v>
      </c>
      <c r="H3853" s="3" t="s">
        <v>485</v>
      </c>
      <c r="I3853" s="171">
        <v>547</v>
      </c>
    </row>
    <row r="3854" spans="1:11" s="132" customFormat="1" ht="50.1" customHeight="1" x14ac:dyDescent="0.25">
      <c r="A3854" s="9"/>
      <c r="B3854" s="9"/>
      <c r="C3854" s="9"/>
      <c r="D3854" s="9"/>
      <c r="E3854" s="9"/>
      <c r="F3854" s="9"/>
      <c r="G3854" s="9"/>
      <c r="H3854" s="9"/>
      <c r="I3854" s="9"/>
      <c r="K3854"/>
    </row>
    <row r="3855" spans="1:11" s="132" customFormat="1" ht="20.100000000000001" customHeight="1" x14ac:dyDescent="0.25">
      <c r="A3855" s="220" t="s">
        <v>314</v>
      </c>
      <c r="B3855" s="177" t="s">
        <v>501</v>
      </c>
      <c r="C3855" s="175" t="s">
        <v>502</v>
      </c>
      <c r="D3855" s="176"/>
      <c r="E3855" s="176"/>
      <c r="F3855" s="178"/>
      <c r="G3855" s="3" t="s">
        <v>190</v>
      </c>
      <c r="H3855" s="3" t="s">
        <v>485</v>
      </c>
      <c r="I3855" s="171">
        <v>4941250</v>
      </c>
      <c r="K3855"/>
    </row>
    <row r="3856" spans="1:11" ht="20.100000000000001" customHeight="1" x14ac:dyDescent="0.25">
      <c r="A3856" s="221"/>
      <c r="B3856" s="197" t="s">
        <v>191</v>
      </c>
      <c r="C3856" s="218" t="s">
        <v>229</v>
      </c>
      <c r="D3856" s="351" t="s">
        <v>230</v>
      </c>
      <c r="E3856" s="414"/>
      <c r="F3856" s="414"/>
      <c r="G3856" s="3" t="s">
        <v>35</v>
      </c>
      <c r="H3856" s="3" t="s">
        <v>485</v>
      </c>
      <c r="I3856" s="171">
        <v>20</v>
      </c>
    </row>
    <row r="3857" spans="1:9" ht="20.100000000000001" customHeight="1" x14ac:dyDescent="0.25">
      <c r="A3857" s="221"/>
      <c r="B3857" s="198"/>
      <c r="C3857" s="225"/>
      <c r="D3857" s="351" t="s">
        <v>189</v>
      </c>
      <c r="E3857" s="414"/>
      <c r="F3857" s="414"/>
      <c r="G3857" s="3" t="s">
        <v>35</v>
      </c>
      <c r="H3857" s="3" t="s">
        <v>485</v>
      </c>
      <c r="I3857" s="171">
        <v>38</v>
      </c>
    </row>
    <row r="3858" spans="1:9" ht="20.100000000000001" customHeight="1" x14ac:dyDescent="0.25">
      <c r="A3858" s="221"/>
      <c r="B3858" s="198"/>
      <c r="C3858" s="219"/>
      <c r="D3858" s="351" t="s">
        <v>215</v>
      </c>
      <c r="E3858" s="414"/>
      <c r="F3858" s="414"/>
      <c r="G3858" s="3" t="s">
        <v>35</v>
      </c>
      <c r="H3858" s="3" t="s">
        <v>485</v>
      </c>
      <c r="I3858" s="171">
        <v>60</v>
      </c>
    </row>
    <row r="3859" spans="1:9" ht="20.100000000000001" customHeight="1" x14ac:dyDescent="0.25">
      <c r="A3859" s="221"/>
      <c r="B3859" s="198"/>
      <c r="C3859" s="218" t="s">
        <v>255</v>
      </c>
      <c r="D3859" s="351" t="s">
        <v>230</v>
      </c>
      <c r="E3859" s="414"/>
      <c r="F3859" s="414"/>
      <c r="G3859" s="3" t="s">
        <v>256</v>
      </c>
      <c r="H3859" s="3" t="s">
        <v>485</v>
      </c>
      <c r="I3859" s="171">
        <v>34</v>
      </c>
    </row>
    <row r="3860" spans="1:9" ht="20.100000000000001" customHeight="1" x14ac:dyDescent="0.25">
      <c r="A3860" s="221"/>
      <c r="B3860" s="198"/>
      <c r="C3860" s="370"/>
      <c r="D3860" s="351" t="s">
        <v>189</v>
      </c>
      <c r="E3860" s="414"/>
      <c r="F3860" s="414"/>
      <c r="G3860" s="3" t="s">
        <v>256</v>
      </c>
      <c r="H3860" s="3" t="s">
        <v>485</v>
      </c>
      <c r="I3860" s="171">
        <v>140</v>
      </c>
    </row>
    <row r="3861" spans="1:9" ht="20.100000000000001" customHeight="1" x14ac:dyDescent="0.25">
      <c r="A3861" s="221"/>
      <c r="B3861" s="198"/>
      <c r="C3861" s="229"/>
      <c r="D3861" s="351" t="s">
        <v>215</v>
      </c>
      <c r="E3861" s="414"/>
      <c r="F3861" s="414"/>
      <c r="G3861" s="3" t="s">
        <v>256</v>
      </c>
      <c r="H3861" s="3" t="s">
        <v>485</v>
      </c>
      <c r="I3861" s="171">
        <v>178</v>
      </c>
    </row>
    <row r="3862" spans="1:9" ht="20.100000000000001" customHeight="1" x14ac:dyDescent="0.25">
      <c r="A3862" s="221"/>
      <c r="B3862" s="198"/>
      <c r="C3862" s="218" t="s">
        <v>188</v>
      </c>
      <c r="D3862" s="351" t="s">
        <v>230</v>
      </c>
      <c r="E3862" s="414"/>
      <c r="F3862" s="414"/>
      <c r="G3862" s="3" t="s">
        <v>190</v>
      </c>
      <c r="H3862" s="3" t="s">
        <v>485</v>
      </c>
      <c r="I3862" s="171">
        <v>692560</v>
      </c>
    </row>
    <row r="3863" spans="1:9" ht="20.100000000000001" customHeight="1" x14ac:dyDescent="0.25">
      <c r="A3863" s="221"/>
      <c r="B3863" s="198"/>
      <c r="C3863" s="370"/>
      <c r="D3863" s="351" t="s">
        <v>189</v>
      </c>
      <c r="E3863" s="414"/>
      <c r="F3863" s="414"/>
      <c r="G3863" s="3" t="s">
        <v>190</v>
      </c>
      <c r="H3863" s="3" t="s">
        <v>485</v>
      </c>
      <c r="I3863" s="171">
        <v>1685540</v>
      </c>
    </row>
    <row r="3864" spans="1:9" ht="20.100000000000001" customHeight="1" x14ac:dyDescent="0.25">
      <c r="A3864" s="221"/>
      <c r="B3864" s="199"/>
      <c r="C3864" s="229"/>
      <c r="D3864" s="351" t="s">
        <v>215</v>
      </c>
      <c r="E3864" s="414"/>
      <c r="F3864" s="414"/>
      <c r="G3864" s="3" t="s">
        <v>190</v>
      </c>
      <c r="H3864" s="3" t="s">
        <v>485</v>
      </c>
      <c r="I3864" s="171">
        <v>1067790</v>
      </c>
    </row>
    <row r="3865" spans="1:9" ht="20.100000000000001" customHeight="1" x14ac:dyDescent="0.25">
      <c r="A3865" s="221"/>
      <c r="B3865" s="197" t="s">
        <v>228</v>
      </c>
      <c r="C3865" s="218" t="s">
        <v>229</v>
      </c>
      <c r="D3865" s="351" t="s">
        <v>230</v>
      </c>
      <c r="E3865" s="414"/>
      <c r="F3865" s="414"/>
      <c r="G3865" s="3" t="s">
        <v>35</v>
      </c>
      <c r="H3865" s="3" t="s">
        <v>485</v>
      </c>
      <c r="I3865" s="171">
        <v>16</v>
      </c>
    </row>
    <row r="3866" spans="1:9" ht="20.100000000000001" customHeight="1" x14ac:dyDescent="0.25">
      <c r="A3866" s="221"/>
      <c r="B3866" s="198"/>
      <c r="C3866" s="370"/>
      <c r="D3866" s="351" t="s">
        <v>385</v>
      </c>
      <c r="E3866" s="414"/>
      <c r="F3866" s="414"/>
      <c r="G3866" s="3" t="s">
        <v>386</v>
      </c>
      <c r="H3866" s="3" t="s">
        <v>485</v>
      </c>
      <c r="I3866" s="171">
        <v>19</v>
      </c>
    </row>
    <row r="3867" spans="1:9" ht="20.100000000000001" customHeight="1" x14ac:dyDescent="0.25">
      <c r="A3867" s="221"/>
      <c r="B3867" s="198"/>
      <c r="C3867" s="229"/>
      <c r="D3867" s="351" t="s">
        <v>215</v>
      </c>
      <c r="E3867" s="414"/>
      <c r="F3867" s="414"/>
      <c r="G3867" s="3" t="s">
        <v>35</v>
      </c>
      <c r="H3867" s="3" t="s">
        <v>485</v>
      </c>
      <c r="I3867" s="171">
        <v>38</v>
      </c>
    </row>
    <row r="3868" spans="1:9" ht="20.100000000000001" customHeight="1" x14ac:dyDescent="0.25">
      <c r="A3868" s="221"/>
      <c r="B3868" s="198"/>
      <c r="C3868" s="218" t="s">
        <v>255</v>
      </c>
      <c r="D3868" s="351" t="s">
        <v>230</v>
      </c>
      <c r="E3868" s="414"/>
      <c r="F3868" s="414"/>
      <c r="G3868" s="3" t="s">
        <v>256</v>
      </c>
      <c r="H3868" s="3" t="s">
        <v>485</v>
      </c>
      <c r="I3868" s="171">
        <v>28</v>
      </c>
    </row>
    <row r="3869" spans="1:9" ht="20.100000000000001" customHeight="1" x14ac:dyDescent="0.25">
      <c r="A3869" s="221"/>
      <c r="B3869" s="198"/>
      <c r="C3869" s="225"/>
      <c r="D3869" s="351" t="s">
        <v>189</v>
      </c>
      <c r="E3869" s="414"/>
      <c r="F3869" s="414"/>
      <c r="G3869" s="3" t="s">
        <v>256</v>
      </c>
      <c r="H3869" s="3" t="s">
        <v>485</v>
      </c>
      <c r="I3869" s="171">
        <v>55</v>
      </c>
    </row>
    <row r="3870" spans="1:9" ht="20.100000000000001" customHeight="1" x14ac:dyDescent="0.25">
      <c r="A3870" s="221"/>
      <c r="B3870" s="198"/>
      <c r="C3870" s="219"/>
      <c r="D3870" s="351" t="s">
        <v>215</v>
      </c>
      <c r="E3870" s="414"/>
      <c r="F3870" s="414"/>
      <c r="G3870" s="3" t="s">
        <v>256</v>
      </c>
      <c r="H3870" s="3" t="s">
        <v>485</v>
      </c>
      <c r="I3870" s="171">
        <v>112</v>
      </c>
    </row>
    <row r="3871" spans="1:9" ht="20.100000000000001" customHeight="1" x14ac:dyDescent="0.25">
      <c r="A3871" s="221"/>
      <c r="B3871" s="198"/>
      <c r="C3871" s="218" t="s">
        <v>188</v>
      </c>
      <c r="D3871" s="351" t="s">
        <v>230</v>
      </c>
      <c r="E3871" s="414"/>
      <c r="F3871" s="414"/>
      <c r="G3871" s="3" t="s">
        <v>190</v>
      </c>
      <c r="H3871" s="3" t="s">
        <v>485</v>
      </c>
      <c r="I3871" s="171">
        <v>431350</v>
      </c>
    </row>
    <row r="3872" spans="1:9" ht="20.100000000000001" customHeight="1" x14ac:dyDescent="0.25">
      <c r="A3872" s="221"/>
      <c r="B3872" s="198"/>
      <c r="C3872" s="225"/>
      <c r="D3872" s="351" t="s">
        <v>189</v>
      </c>
      <c r="E3872" s="414"/>
      <c r="F3872" s="414"/>
      <c r="G3872" s="3" t="s">
        <v>190</v>
      </c>
      <c r="H3872" s="3" t="s">
        <v>485</v>
      </c>
      <c r="I3872" s="171">
        <v>520560</v>
      </c>
    </row>
    <row r="3873" spans="1:9" ht="20.100000000000001" customHeight="1" x14ac:dyDescent="0.25">
      <c r="A3873" s="222"/>
      <c r="B3873" s="199"/>
      <c r="C3873" s="219"/>
      <c r="D3873" s="351" t="s">
        <v>215</v>
      </c>
      <c r="E3873" s="414"/>
      <c r="F3873" s="414"/>
      <c r="G3873" s="3" t="s">
        <v>190</v>
      </c>
      <c r="H3873" s="3" t="s">
        <v>485</v>
      </c>
      <c r="I3873" s="171">
        <v>543450</v>
      </c>
    </row>
    <row r="3874" spans="1:9" ht="20.100000000000001" customHeight="1" x14ac:dyDescent="0.25">
      <c r="A3874" s="197" t="s">
        <v>225</v>
      </c>
      <c r="B3874" s="218" t="s">
        <v>226</v>
      </c>
      <c r="C3874" s="200" t="s">
        <v>227</v>
      </c>
      <c r="D3874" s="415"/>
      <c r="E3874" s="415"/>
      <c r="F3874" s="416"/>
      <c r="G3874" s="3" t="s">
        <v>46</v>
      </c>
      <c r="H3874" s="3" t="s">
        <v>485</v>
      </c>
      <c r="I3874" s="5">
        <v>16107</v>
      </c>
    </row>
    <row r="3875" spans="1:9" ht="20.100000000000001" customHeight="1" x14ac:dyDescent="0.25">
      <c r="A3875" s="198"/>
      <c r="B3875" s="219"/>
      <c r="C3875" s="200" t="s">
        <v>239</v>
      </c>
      <c r="D3875" s="415"/>
      <c r="E3875" s="415"/>
      <c r="F3875" s="416"/>
      <c r="G3875" s="3" t="s">
        <v>46</v>
      </c>
      <c r="H3875" s="3" t="s">
        <v>485</v>
      </c>
      <c r="I3875" s="5">
        <v>21467</v>
      </c>
    </row>
    <row r="3876" spans="1:9" ht="20.100000000000001" customHeight="1" x14ac:dyDescent="0.25">
      <c r="A3876" s="227"/>
      <c r="B3876" s="218" t="s">
        <v>243</v>
      </c>
      <c r="C3876" s="200" t="s">
        <v>244</v>
      </c>
      <c r="D3876" s="415"/>
      <c r="E3876" s="415"/>
      <c r="F3876" s="416"/>
      <c r="G3876" s="3" t="s">
        <v>245</v>
      </c>
      <c r="H3876" s="3" t="s">
        <v>485</v>
      </c>
      <c r="I3876" s="5">
        <v>103</v>
      </c>
    </row>
    <row r="3877" spans="1:9" ht="20.100000000000001" customHeight="1" x14ac:dyDescent="0.25">
      <c r="A3877" s="228"/>
      <c r="B3877" s="229"/>
      <c r="C3877" s="200" t="s">
        <v>265</v>
      </c>
      <c r="D3877" s="415"/>
      <c r="E3877" s="415"/>
      <c r="F3877" s="416"/>
      <c r="G3877" s="3" t="s">
        <v>46</v>
      </c>
      <c r="H3877" s="3" t="s">
        <v>485</v>
      </c>
      <c r="I3877" s="5">
        <v>5462</v>
      </c>
    </row>
    <row r="3878" spans="1:9" ht="20.100000000000001" customHeight="1" x14ac:dyDescent="0.25">
      <c r="A3878" s="197" t="s">
        <v>273</v>
      </c>
      <c r="B3878" s="218" t="s">
        <v>30</v>
      </c>
      <c r="C3878" s="200" t="s">
        <v>274</v>
      </c>
      <c r="D3878" s="201"/>
      <c r="E3878" s="201"/>
      <c r="F3878" s="202"/>
      <c r="G3878" s="3" t="s">
        <v>275</v>
      </c>
      <c r="H3878" s="3" t="s">
        <v>485</v>
      </c>
      <c r="I3878" s="5">
        <v>205</v>
      </c>
    </row>
    <row r="3879" spans="1:9" ht="20.100000000000001" customHeight="1" x14ac:dyDescent="0.25">
      <c r="A3879" s="198"/>
      <c r="B3879" s="229"/>
      <c r="C3879" s="200" t="s">
        <v>188</v>
      </c>
      <c r="D3879" s="201"/>
      <c r="E3879" s="201"/>
      <c r="F3879" s="202"/>
      <c r="G3879" s="3" t="s">
        <v>190</v>
      </c>
      <c r="H3879" s="3" t="s">
        <v>485</v>
      </c>
      <c r="I3879" s="5">
        <v>4957783</v>
      </c>
    </row>
    <row r="3880" spans="1:9" ht="20.100000000000001" customHeight="1" x14ac:dyDescent="0.25">
      <c r="A3880" s="198"/>
      <c r="B3880" s="218" t="s">
        <v>191</v>
      </c>
      <c r="C3880" s="200" t="s">
        <v>274</v>
      </c>
      <c r="D3880" s="201"/>
      <c r="E3880" s="201"/>
      <c r="F3880" s="202"/>
      <c r="G3880" s="3" t="s">
        <v>275</v>
      </c>
      <c r="H3880" s="3" t="s">
        <v>485</v>
      </c>
      <c r="I3880" s="5">
        <v>118</v>
      </c>
    </row>
    <row r="3881" spans="1:9" ht="20.100000000000001" customHeight="1" x14ac:dyDescent="0.25">
      <c r="A3881" s="198"/>
      <c r="B3881" s="229"/>
      <c r="C3881" s="200" t="s">
        <v>188</v>
      </c>
      <c r="D3881" s="201"/>
      <c r="E3881" s="201"/>
      <c r="F3881" s="202"/>
      <c r="G3881" s="3" t="s">
        <v>190</v>
      </c>
      <c r="H3881" s="3" t="s">
        <v>485</v>
      </c>
      <c r="I3881" s="5">
        <v>3445890</v>
      </c>
    </row>
    <row r="3882" spans="1:9" ht="20.100000000000001" customHeight="1" x14ac:dyDescent="0.25">
      <c r="A3882" s="198"/>
      <c r="B3882" s="343" t="s">
        <v>187</v>
      </c>
      <c r="C3882" s="200" t="s">
        <v>274</v>
      </c>
      <c r="D3882" s="201"/>
      <c r="E3882" s="201"/>
      <c r="F3882" s="202"/>
      <c r="G3882" s="3" t="s">
        <v>275</v>
      </c>
      <c r="H3882" s="3" t="s">
        <v>485</v>
      </c>
      <c r="I3882" s="5">
        <v>73</v>
      </c>
    </row>
    <row r="3883" spans="1:9" ht="20.100000000000001" customHeight="1" x14ac:dyDescent="0.25">
      <c r="A3883" s="198"/>
      <c r="B3883" s="417"/>
      <c r="C3883" s="200" t="s">
        <v>188</v>
      </c>
      <c r="D3883" s="201"/>
      <c r="E3883" s="201"/>
      <c r="F3883" s="202"/>
      <c r="G3883" s="3" t="s">
        <v>190</v>
      </c>
      <c r="H3883" s="3" t="s">
        <v>485</v>
      </c>
      <c r="I3883" s="5">
        <v>1495360</v>
      </c>
    </row>
    <row r="3884" spans="1:9" ht="20.100000000000001" customHeight="1" x14ac:dyDescent="0.25">
      <c r="A3884" s="198"/>
      <c r="B3884" s="218" t="s">
        <v>309</v>
      </c>
      <c r="C3884" s="200" t="s">
        <v>274</v>
      </c>
      <c r="D3884" s="201"/>
      <c r="E3884" s="201"/>
      <c r="F3884" s="202"/>
      <c r="G3884" s="3" t="s">
        <v>275</v>
      </c>
      <c r="H3884" s="3" t="s">
        <v>485</v>
      </c>
      <c r="I3884" s="5">
        <v>0</v>
      </c>
    </row>
    <row r="3885" spans="1:9" ht="20.100000000000001" customHeight="1" x14ac:dyDescent="0.25">
      <c r="A3885" s="198"/>
      <c r="B3885" s="229"/>
      <c r="C3885" s="200" t="s">
        <v>188</v>
      </c>
      <c r="D3885" s="201"/>
      <c r="E3885" s="201"/>
      <c r="F3885" s="202"/>
      <c r="G3885" s="3" t="s">
        <v>190</v>
      </c>
      <c r="H3885" s="3" t="s">
        <v>485</v>
      </c>
      <c r="I3885" s="5">
        <v>0</v>
      </c>
    </row>
    <row r="3886" spans="1:9" ht="20.100000000000001" customHeight="1" x14ac:dyDescent="0.25">
      <c r="A3886" s="198"/>
      <c r="B3886" s="218" t="s">
        <v>315</v>
      </c>
      <c r="C3886" s="200" t="s">
        <v>274</v>
      </c>
      <c r="D3886" s="201"/>
      <c r="E3886" s="201"/>
      <c r="F3886" s="202"/>
      <c r="G3886" s="3" t="s">
        <v>275</v>
      </c>
      <c r="H3886" s="3" t="s">
        <v>485</v>
      </c>
      <c r="I3886" s="5">
        <v>0</v>
      </c>
    </row>
    <row r="3887" spans="1:9" ht="20.100000000000001" customHeight="1" x14ac:dyDescent="0.25">
      <c r="A3887" s="198"/>
      <c r="B3887" s="229"/>
      <c r="C3887" s="200" t="s">
        <v>188</v>
      </c>
      <c r="D3887" s="201"/>
      <c r="E3887" s="201"/>
      <c r="F3887" s="202"/>
      <c r="G3887" s="3" t="s">
        <v>190</v>
      </c>
      <c r="H3887" s="3" t="s">
        <v>485</v>
      </c>
      <c r="I3887" s="5">
        <v>0</v>
      </c>
    </row>
    <row r="3888" spans="1:9" ht="20.100000000000001" customHeight="1" x14ac:dyDescent="0.25">
      <c r="A3888" s="198"/>
      <c r="B3888" s="218" t="s">
        <v>321</v>
      </c>
      <c r="C3888" s="200" t="s">
        <v>274</v>
      </c>
      <c r="D3888" s="201"/>
      <c r="E3888" s="201"/>
      <c r="F3888" s="202"/>
      <c r="G3888" s="3" t="s">
        <v>275</v>
      </c>
      <c r="H3888" s="3" t="s">
        <v>485</v>
      </c>
      <c r="I3888" s="5">
        <v>0</v>
      </c>
    </row>
    <row r="3889" spans="1:11" ht="20.100000000000001" customHeight="1" x14ac:dyDescent="0.25">
      <c r="A3889" s="199"/>
      <c r="B3889" s="219"/>
      <c r="C3889" s="172" t="s">
        <v>188</v>
      </c>
      <c r="D3889" s="173"/>
      <c r="E3889" s="173"/>
      <c r="F3889" s="174"/>
      <c r="G3889" s="3" t="s">
        <v>190</v>
      </c>
      <c r="H3889" s="3" t="s">
        <v>485</v>
      </c>
      <c r="I3889" s="170">
        <v>0</v>
      </c>
    </row>
    <row r="3890" spans="1:11" s="132" customFormat="1" ht="50.1" customHeight="1" x14ac:dyDescent="0.25">
      <c r="A3890" s="9"/>
      <c r="B3890" s="9"/>
      <c r="C3890" s="9"/>
      <c r="D3890" s="9"/>
      <c r="E3890" s="9"/>
      <c r="F3890" s="9"/>
      <c r="G3890" s="9"/>
      <c r="H3890" s="9"/>
      <c r="I3890" s="9"/>
      <c r="K3890"/>
    </row>
    <row r="3891" spans="1:11" ht="20.100000000000001" customHeight="1" x14ac:dyDescent="0.25">
      <c r="A3891" s="431" t="s">
        <v>493</v>
      </c>
      <c r="B3891" s="218" t="s">
        <v>333</v>
      </c>
      <c r="C3891" s="200" t="s">
        <v>274</v>
      </c>
      <c r="D3891" s="201"/>
      <c r="E3891" s="201"/>
      <c r="F3891" s="202"/>
      <c r="G3891" s="3" t="s">
        <v>275</v>
      </c>
      <c r="H3891" s="3" t="s">
        <v>485</v>
      </c>
      <c r="I3891" s="5">
        <v>7</v>
      </c>
    </row>
    <row r="3892" spans="1:11" ht="20.100000000000001" customHeight="1" x14ac:dyDescent="0.25">
      <c r="A3892" s="432"/>
      <c r="B3892" s="219"/>
      <c r="C3892" s="200" t="s">
        <v>188</v>
      </c>
      <c r="D3892" s="201"/>
      <c r="E3892" s="201"/>
      <c r="F3892" s="202"/>
      <c r="G3892" s="3" t="s">
        <v>190</v>
      </c>
      <c r="H3892" s="3" t="s">
        <v>485</v>
      </c>
      <c r="I3892" s="5">
        <v>7983</v>
      </c>
    </row>
    <row r="3893" spans="1:11" ht="20.100000000000001" customHeight="1" x14ac:dyDescent="0.25">
      <c r="A3893" s="432"/>
      <c r="B3893" s="218" t="s">
        <v>343</v>
      </c>
      <c r="C3893" s="200" t="s">
        <v>274</v>
      </c>
      <c r="D3893" s="201"/>
      <c r="E3893" s="201"/>
      <c r="F3893" s="202"/>
      <c r="G3893" s="3" t="s">
        <v>275</v>
      </c>
      <c r="H3893" s="3" t="s">
        <v>485</v>
      </c>
      <c r="I3893" s="5">
        <v>7</v>
      </c>
    </row>
    <row r="3894" spans="1:11" ht="20.100000000000001" customHeight="1" x14ac:dyDescent="0.25">
      <c r="A3894" s="433"/>
      <c r="B3894" s="229"/>
      <c r="C3894" s="200" t="s">
        <v>188</v>
      </c>
      <c r="D3894" s="201"/>
      <c r="E3894" s="201"/>
      <c r="F3894" s="202"/>
      <c r="G3894" s="3" t="s">
        <v>190</v>
      </c>
      <c r="H3894" s="3" t="s">
        <v>485</v>
      </c>
      <c r="I3894" s="5">
        <v>8550</v>
      </c>
    </row>
    <row r="3895" spans="1:11" ht="20.100000000000001" customHeight="1" x14ac:dyDescent="0.25">
      <c r="A3895" s="197" t="s">
        <v>350</v>
      </c>
      <c r="B3895" s="218" t="s">
        <v>30</v>
      </c>
      <c r="C3895" s="200" t="s">
        <v>229</v>
      </c>
      <c r="D3895" s="201"/>
      <c r="E3895" s="201"/>
      <c r="F3895" s="202"/>
      <c r="G3895" s="3" t="s">
        <v>35</v>
      </c>
      <c r="H3895" s="3" t="s">
        <v>485</v>
      </c>
      <c r="I3895" s="5">
        <f>SUM(I3898:I3900,I3907:I3909)</f>
        <v>207</v>
      </c>
    </row>
    <row r="3896" spans="1:11" ht="20.100000000000001" customHeight="1" x14ac:dyDescent="0.25">
      <c r="A3896" s="198"/>
      <c r="B3896" s="261"/>
      <c r="C3896" s="200" t="s">
        <v>255</v>
      </c>
      <c r="D3896" s="201"/>
      <c r="E3896" s="201"/>
      <c r="F3896" s="202"/>
      <c r="G3896" s="3" t="s">
        <v>256</v>
      </c>
      <c r="H3896" s="3" t="s">
        <v>485</v>
      </c>
      <c r="I3896" s="5">
        <f>SUM(I3901:I3903,I3910:I3912)</f>
        <v>528</v>
      </c>
    </row>
    <row r="3897" spans="1:11" ht="20.100000000000001" customHeight="1" x14ac:dyDescent="0.25">
      <c r="A3897" s="198"/>
      <c r="B3897" s="262"/>
      <c r="C3897" s="200" t="s">
        <v>188</v>
      </c>
      <c r="D3897" s="201"/>
      <c r="E3897" s="201"/>
      <c r="F3897" s="202"/>
      <c r="G3897" s="3" t="s">
        <v>190</v>
      </c>
      <c r="H3897" s="3" t="s">
        <v>485</v>
      </c>
      <c r="I3897" s="5">
        <f>SUM(I3904:I3906,I3913:I3915)</f>
        <v>3988600</v>
      </c>
    </row>
    <row r="3898" spans="1:11" ht="20.100000000000001" customHeight="1" x14ac:dyDescent="0.25">
      <c r="A3898" s="198"/>
      <c r="B3898" s="218" t="s">
        <v>191</v>
      </c>
      <c r="C3898" s="218" t="s">
        <v>229</v>
      </c>
      <c r="D3898" s="351" t="s">
        <v>230</v>
      </c>
      <c r="E3898" s="414"/>
      <c r="F3898" s="414"/>
      <c r="G3898" s="3" t="s">
        <v>35</v>
      </c>
      <c r="H3898" s="3" t="s">
        <v>485</v>
      </c>
      <c r="I3898" s="5">
        <v>13</v>
      </c>
    </row>
    <row r="3899" spans="1:11" ht="20.100000000000001" customHeight="1" x14ac:dyDescent="0.25">
      <c r="A3899" s="198"/>
      <c r="B3899" s="225"/>
      <c r="C3899" s="370"/>
      <c r="D3899" s="351" t="s">
        <v>385</v>
      </c>
      <c r="E3899" s="414"/>
      <c r="F3899" s="414"/>
      <c r="G3899" s="3" t="s">
        <v>386</v>
      </c>
      <c r="H3899" s="3" t="s">
        <v>485</v>
      </c>
      <c r="I3899" s="5">
        <v>14</v>
      </c>
    </row>
    <row r="3900" spans="1:11" ht="20.100000000000001" customHeight="1" x14ac:dyDescent="0.25">
      <c r="A3900" s="198"/>
      <c r="B3900" s="225"/>
      <c r="C3900" s="229"/>
      <c r="D3900" s="351" t="s">
        <v>215</v>
      </c>
      <c r="E3900" s="414"/>
      <c r="F3900" s="414"/>
      <c r="G3900" s="3" t="s">
        <v>35</v>
      </c>
      <c r="H3900" s="3" t="s">
        <v>485</v>
      </c>
      <c r="I3900" s="5">
        <v>29</v>
      </c>
    </row>
    <row r="3901" spans="1:11" ht="20.100000000000001" customHeight="1" x14ac:dyDescent="0.25">
      <c r="A3901" s="198"/>
      <c r="B3901" s="225"/>
      <c r="C3901" s="218" t="s">
        <v>255</v>
      </c>
      <c r="D3901" s="351" t="s">
        <v>230</v>
      </c>
      <c r="E3901" s="414"/>
      <c r="F3901" s="414"/>
      <c r="G3901" s="3" t="s">
        <v>256</v>
      </c>
      <c r="H3901" s="3" t="s">
        <v>485</v>
      </c>
      <c r="I3901" s="5">
        <v>20</v>
      </c>
    </row>
    <row r="3902" spans="1:11" ht="20.100000000000001" customHeight="1" x14ac:dyDescent="0.25">
      <c r="A3902" s="198"/>
      <c r="B3902" s="225"/>
      <c r="C3902" s="225"/>
      <c r="D3902" s="351" t="s">
        <v>189</v>
      </c>
      <c r="E3902" s="414"/>
      <c r="F3902" s="414"/>
      <c r="G3902" s="3" t="s">
        <v>256</v>
      </c>
      <c r="H3902" s="3" t="s">
        <v>485</v>
      </c>
      <c r="I3902" s="5">
        <v>41</v>
      </c>
    </row>
    <row r="3903" spans="1:11" ht="20.100000000000001" customHeight="1" x14ac:dyDescent="0.25">
      <c r="A3903" s="198"/>
      <c r="B3903" s="225"/>
      <c r="C3903" s="219"/>
      <c r="D3903" s="351" t="s">
        <v>215</v>
      </c>
      <c r="E3903" s="414"/>
      <c r="F3903" s="414"/>
      <c r="G3903" s="3" t="s">
        <v>256</v>
      </c>
      <c r="H3903" s="3" t="s">
        <v>485</v>
      </c>
      <c r="I3903" s="5">
        <v>83</v>
      </c>
    </row>
    <row r="3904" spans="1:11" ht="20.100000000000001" customHeight="1" x14ac:dyDescent="0.25">
      <c r="A3904" s="198"/>
      <c r="B3904" s="225"/>
      <c r="C3904" s="218" t="s">
        <v>188</v>
      </c>
      <c r="D3904" s="351" t="s">
        <v>230</v>
      </c>
      <c r="E3904" s="414"/>
      <c r="F3904" s="414"/>
      <c r="G3904" s="3" t="s">
        <v>190</v>
      </c>
      <c r="H3904" s="3" t="s">
        <v>485</v>
      </c>
      <c r="I3904" s="5">
        <v>308000</v>
      </c>
    </row>
    <row r="3905" spans="1:9" ht="20.100000000000001" customHeight="1" x14ac:dyDescent="0.25">
      <c r="A3905" s="198"/>
      <c r="B3905" s="225"/>
      <c r="C3905" s="225"/>
      <c r="D3905" s="200" t="s">
        <v>189</v>
      </c>
      <c r="E3905" s="251"/>
      <c r="F3905" s="252"/>
      <c r="G3905" s="3" t="s">
        <v>190</v>
      </c>
      <c r="H3905" s="3" t="s">
        <v>485</v>
      </c>
      <c r="I3905" s="5">
        <v>381300</v>
      </c>
    </row>
    <row r="3906" spans="1:9" ht="20.100000000000001" customHeight="1" x14ac:dyDescent="0.25">
      <c r="A3906" s="198"/>
      <c r="B3906" s="219"/>
      <c r="C3906" s="219"/>
      <c r="D3906" s="200" t="s">
        <v>215</v>
      </c>
      <c r="E3906" s="251"/>
      <c r="F3906" s="252"/>
      <c r="G3906" s="3" t="s">
        <v>190</v>
      </c>
      <c r="H3906" s="3" t="s">
        <v>485</v>
      </c>
      <c r="I3906" s="5">
        <v>385950</v>
      </c>
    </row>
    <row r="3907" spans="1:9" ht="20.100000000000001" customHeight="1" x14ac:dyDescent="0.25">
      <c r="A3907" s="198"/>
      <c r="B3907" s="218" t="s">
        <v>228</v>
      </c>
      <c r="C3907" s="218" t="s">
        <v>229</v>
      </c>
      <c r="D3907" s="200" t="s">
        <v>230</v>
      </c>
      <c r="E3907" s="251"/>
      <c r="F3907" s="252"/>
      <c r="G3907" s="3" t="s">
        <v>35</v>
      </c>
      <c r="H3907" s="3" t="s">
        <v>485</v>
      </c>
      <c r="I3907" s="5">
        <v>31</v>
      </c>
    </row>
    <row r="3908" spans="1:9" ht="20.100000000000001" customHeight="1" x14ac:dyDescent="0.25">
      <c r="A3908" s="198"/>
      <c r="B3908" s="225"/>
      <c r="C3908" s="225"/>
      <c r="D3908" s="200" t="s">
        <v>189</v>
      </c>
      <c r="E3908" s="251"/>
      <c r="F3908" s="252"/>
      <c r="G3908" s="3" t="s">
        <v>35</v>
      </c>
      <c r="H3908" s="3" t="s">
        <v>485</v>
      </c>
      <c r="I3908" s="5">
        <v>47</v>
      </c>
    </row>
    <row r="3909" spans="1:9" ht="20.100000000000001" customHeight="1" x14ac:dyDescent="0.25">
      <c r="A3909" s="198"/>
      <c r="B3909" s="225"/>
      <c r="C3909" s="219"/>
      <c r="D3909" s="200" t="s">
        <v>215</v>
      </c>
      <c r="E3909" s="251"/>
      <c r="F3909" s="252"/>
      <c r="G3909" s="3" t="s">
        <v>35</v>
      </c>
      <c r="H3909" s="3" t="s">
        <v>485</v>
      </c>
      <c r="I3909" s="5">
        <v>73</v>
      </c>
    </row>
    <row r="3910" spans="1:9" ht="20.100000000000001" customHeight="1" x14ac:dyDescent="0.25">
      <c r="A3910" s="198"/>
      <c r="B3910" s="225"/>
      <c r="C3910" s="218" t="s">
        <v>255</v>
      </c>
      <c r="D3910" s="200" t="s">
        <v>230</v>
      </c>
      <c r="E3910" s="251"/>
      <c r="F3910" s="252"/>
      <c r="G3910" s="3" t="s">
        <v>256</v>
      </c>
      <c r="H3910" s="3" t="s">
        <v>485</v>
      </c>
      <c r="I3910" s="5">
        <v>53</v>
      </c>
    </row>
    <row r="3911" spans="1:9" ht="20.100000000000001" customHeight="1" x14ac:dyDescent="0.25">
      <c r="A3911" s="198"/>
      <c r="B3911" s="225"/>
      <c r="C3911" s="225"/>
      <c r="D3911" s="200" t="s">
        <v>189</v>
      </c>
      <c r="E3911" s="251"/>
      <c r="F3911" s="252"/>
      <c r="G3911" s="3" t="s">
        <v>256</v>
      </c>
      <c r="H3911" s="3" t="s">
        <v>485</v>
      </c>
      <c r="I3911" s="5">
        <v>120</v>
      </c>
    </row>
    <row r="3912" spans="1:9" ht="20.100000000000001" customHeight="1" x14ac:dyDescent="0.25">
      <c r="A3912" s="198"/>
      <c r="B3912" s="225"/>
      <c r="C3912" s="219"/>
      <c r="D3912" s="200" t="s">
        <v>215</v>
      </c>
      <c r="E3912" s="251"/>
      <c r="F3912" s="252"/>
      <c r="G3912" s="3" t="s">
        <v>256</v>
      </c>
      <c r="H3912" s="3" t="s">
        <v>485</v>
      </c>
      <c r="I3912" s="5">
        <v>211</v>
      </c>
    </row>
    <row r="3913" spans="1:9" ht="20.100000000000001" customHeight="1" x14ac:dyDescent="0.25">
      <c r="A3913" s="198"/>
      <c r="B3913" s="225"/>
      <c r="C3913" s="218" t="s">
        <v>188</v>
      </c>
      <c r="D3913" s="200" t="s">
        <v>230</v>
      </c>
      <c r="E3913" s="251"/>
      <c r="F3913" s="252"/>
      <c r="G3913" s="3" t="s">
        <v>190</v>
      </c>
      <c r="H3913" s="3" t="s">
        <v>485</v>
      </c>
      <c r="I3913" s="5">
        <v>816200</v>
      </c>
    </row>
    <row r="3914" spans="1:9" ht="20.100000000000001" customHeight="1" x14ac:dyDescent="0.25">
      <c r="A3914" s="198"/>
      <c r="B3914" s="225"/>
      <c r="C3914" s="225"/>
      <c r="D3914" s="200" t="s">
        <v>189</v>
      </c>
      <c r="E3914" s="251"/>
      <c r="F3914" s="252"/>
      <c r="G3914" s="3" t="s">
        <v>190</v>
      </c>
      <c r="H3914" s="3" t="s">
        <v>485</v>
      </c>
      <c r="I3914" s="5">
        <v>1116000</v>
      </c>
    </row>
    <row r="3915" spans="1:9" ht="20.100000000000001" customHeight="1" x14ac:dyDescent="0.25">
      <c r="A3915" s="199"/>
      <c r="B3915" s="219"/>
      <c r="C3915" s="219"/>
      <c r="D3915" s="200" t="s">
        <v>215</v>
      </c>
      <c r="E3915" s="251"/>
      <c r="F3915" s="252"/>
      <c r="G3915" s="3" t="s">
        <v>190</v>
      </c>
      <c r="H3915" s="3" t="s">
        <v>485</v>
      </c>
      <c r="I3915" s="5">
        <v>981150</v>
      </c>
    </row>
    <row r="3916" spans="1:9" ht="20.100000000000001" customHeight="1" x14ac:dyDescent="0.25">
      <c r="A3916" s="197" t="s">
        <v>290</v>
      </c>
      <c r="B3916" s="218" t="s">
        <v>30</v>
      </c>
      <c r="C3916" s="200" t="s">
        <v>274</v>
      </c>
      <c r="D3916" s="201"/>
      <c r="E3916" s="201"/>
      <c r="F3916" s="202"/>
      <c r="G3916" s="3" t="s">
        <v>275</v>
      </c>
      <c r="H3916" s="3" t="s">
        <v>485</v>
      </c>
      <c r="I3916" s="5">
        <v>266</v>
      </c>
    </row>
    <row r="3917" spans="1:9" ht="20.100000000000001" customHeight="1" x14ac:dyDescent="0.25">
      <c r="A3917" s="198"/>
      <c r="B3917" s="229"/>
      <c r="C3917" s="200" t="s">
        <v>188</v>
      </c>
      <c r="D3917" s="201"/>
      <c r="E3917" s="201"/>
      <c r="F3917" s="202"/>
      <c r="G3917" s="3" t="s">
        <v>190</v>
      </c>
      <c r="H3917" s="3" t="s">
        <v>485</v>
      </c>
      <c r="I3917" s="5">
        <v>4778619</v>
      </c>
    </row>
    <row r="3918" spans="1:9" ht="20.100000000000001" customHeight="1" x14ac:dyDescent="0.25">
      <c r="A3918" s="198"/>
      <c r="B3918" s="218" t="s">
        <v>191</v>
      </c>
      <c r="C3918" s="200" t="s">
        <v>274</v>
      </c>
      <c r="D3918" s="201"/>
      <c r="E3918" s="201"/>
      <c r="F3918" s="202"/>
      <c r="G3918" s="3" t="s">
        <v>275</v>
      </c>
      <c r="H3918" s="3" t="s">
        <v>485</v>
      </c>
      <c r="I3918" s="5">
        <v>78</v>
      </c>
    </row>
    <row r="3919" spans="1:9" ht="20.100000000000001" customHeight="1" x14ac:dyDescent="0.25">
      <c r="A3919" s="198"/>
      <c r="B3919" s="229"/>
      <c r="C3919" s="200" t="s">
        <v>188</v>
      </c>
      <c r="D3919" s="201"/>
      <c r="E3919" s="201"/>
      <c r="F3919" s="202"/>
      <c r="G3919" s="3" t="s">
        <v>190</v>
      </c>
      <c r="H3919" s="3" t="s">
        <v>485</v>
      </c>
      <c r="I3919" s="5">
        <v>1775210</v>
      </c>
    </row>
    <row r="3920" spans="1:9" ht="20.100000000000001" customHeight="1" x14ac:dyDescent="0.25">
      <c r="A3920" s="198"/>
      <c r="B3920" s="343" t="s">
        <v>187</v>
      </c>
      <c r="C3920" s="200" t="s">
        <v>274</v>
      </c>
      <c r="D3920" s="201"/>
      <c r="E3920" s="201"/>
      <c r="F3920" s="202"/>
      <c r="G3920" s="3" t="s">
        <v>275</v>
      </c>
      <c r="H3920" s="3" t="s">
        <v>485</v>
      </c>
      <c r="I3920" s="5">
        <v>151</v>
      </c>
    </row>
    <row r="3921" spans="1:11" ht="20.100000000000001" customHeight="1" x14ac:dyDescent="0.25">
      <c r="A3921" s="198"/>
      <c r="B3921" s="417"/>
      <c r="C3921" s="200" t="s">
        <v>188</v>
      </c>
      <c r="D3921" s="201"/>
      <c r="E3921" s="201"/>
      <c r="F3921" s="202"/>
      <c r="G3921" s="3" t="s">
        <v>190</v>
      </c>
      <c r="H3921" s="3" t="s">
        <v>485</v>
      </c>
      <c r="I3921" s="5">
        <v>2913350</v>
      </c>
    </row>
    <row r="3922" spans="1:11" ht="20.100000000000001" customHeight="1" x14ac:dyDescent="0.25">
      <c r="A3922" s="198"/>
      <c r="B3922" s="218" t="s">
        <v>309</v>
      </c>
      <c r="C3922" s="200" t="s">
        <v>274</v>
      </c>
      <c r="D3922" s="201"/>
      <c r="E3922" s="201"/>
      <c r="F3922" s="202"/>
      <c r="G3922" s="3" t="s">
        <v>275</v>
      </c>
      <c r="H3922" s="3" t="s">
        <v>485</v>
      </c>
      <c r="I3922" s="5">
        <v>0</v>
      </c>
    </row>
    <row r="3923" spans="1:11" ht="20.100000000000001" customHeight="1" x14ac:dyDescent="0.25">
      <c r="A3923" s="198"/>
      <c r="B3923" s="229"/>
      <c r="C3923" s="200" t="s">
        <v>188</v>
      </c>
      <c r="D3923" s="201"/>
      <c r="E3923" s="201"/>
      <c r="F3923" s="202"/>
      <c r="G3923" s="3" t="s">
        <v>190</v>
      </c>
      <c r="H3923" s="3" t="s">
        <v>485</v>
      </c>
      <c r="I3923" s="5">
        <v>0</v>
      </c>
    </row>
    <row r="3924" spans="1:11" ht="20.100000000000001" customHeight="1" x14ac:dyDescent="0.25">
      <c r="A3924" s="198"/>
      <c r="B3924" s="218" t="s">
        <v>315</v>
      </c>
      <c r="C3924" s="200" t="s">
        <v>274</v>
      </c>
      <c r="D3924" s="201"/>
      <c r="E3924" s="201"/>
      <c r="F3924" s="202"/>
      <c r="G3924" s="3" t="s">
        <v>275</v>
      </c>
      <c r="H3924" s="3" t="s">
        <v>485</v>
      </c>
      <c r="I3924" s="5">
        <v>0</v>
      </c>
    </row>
    <row r="3925" spans="1:11" ht="20.100000000000001" customHeight="1" x14ac:dyDescent="0.25">
      <c r="A3925" s="199"/>
      <c r="B3925" s="229"/>
      <c r="C3925" s="200" t="s">
        <v>188</v>
      </c>
      <c r="D3925" s="201"/>
      <c r="E3925" s="201"/>
      <c r="F3925" s="202"/>
      <c r="G3925" s="3" t="s">
        <v>190</v>
      </c>
      <c r="H3925" s="3" t="s">
        <v>485</v>
      </c>
      <c r="I3925" s="5">
        <v>0</v>
      </c>
    </row>
    <row r="3926" spans="1:11" s="132" customFormat="1" ht="50.1" customHeight="1" x14ac:dyDescent="0.25">
      <c r="A3926" s="9"/>
      <c r="B3926" s="9"/>
      <c r="C3926" s="9"/>
      <c r="D3926" s="9"/>
      <c r="E3926" s="9"/>
      <c r="F3926" s="9"/>
      <c r="G3926" s="9"/>
      <c r="H3926" s="9"/>
      <c r="I3926" s="9"/>
      <c r="K3926"/>
    </row>
    <row r="3927" spans="1:11" ht="20.100000000000001" customHeight="1" x14ac:dyDescent="0.25">
      <c r="A3927" s="197" t="s">
        <v>290</v>
      </c>
      <c r="B3927" s="218" t="s">
        <v>321</v>
      </c>
      <c r="C3927" s="56" t="s">
        <v>274</v>
      </c>
      <c r="D3927" s="126"/>
      <c r="E3927" s="126"/>
      <c r="F3927" s="112"/>
      <c r="G3927" s="3" t="s">
        <v>275</v>
      </c>
      <c r="H3927" s="3" t="s">
        <v>485</v>
      </c>
      <c r="I3927" s="5">
        <v>0</v>
      </c>
    </row>
    <row r="3928" spans="1:11" ht="20.100000000000001" customHeight="1" x14ac:dyDescent="0.25">
      <c r="A3928" s="198"/>
      <c r="B3928" s="219"/>
      <c r="C3928" s="114" t="s">
        <v>188</v>
      </c>
      <c r="D3928" s="126"/>
      <c r="E3928" s="126"/>
      <c r="F3928" s="112"/>
      <c r="G3928" s="3" t="s">
        <v>190</v>
      </c>
      <c r="H3928" s="3" t="s">
        <v>485</v>
      </c>
      <c r="I3928" s="5">
        <v>0</v>
      </c>
    </row>
    <row r="3929" spans="1:11" ht="20.100000000000001" customHeight="1" x14ac:dyDescent="0.25">
      <c r="A3929" s="198"/>
      <c r="B3929" s="218" t="s">
        <v>333</v>
      </c>
      <c r="C3929" s="200" t="s">
        <v>274</v>
      </c>
      <c r="D3929" s="201"/>
      <c r="E3929" s="201"/>
      <c r="F3929" s="202"/>
      <c r="G3929" s="3" t="s">
        <v>275</v>
      </c>
      <c r="H3929" s="3" t="s">
        <v>485</v>
      </c>
      <c r="I3929" s="5">
        <v>14</v>
      </c>
    </row>
    <row r="3930" spans="1:11" ht="20.100000000000001" customHeight="1" x14ac:dyDescent="0.25">
      <c r="A3930" s="198"/>
      <c r="B3930" s="229"/>
      <c r="C3930" s="200" t="s">
        <v>188</v>
      </c>
      <c r="D3930" s="201"/>
      <c r="E3930" s="201"/>
      <c r="F3930" s="202"/>
      <c r="G3930" s="3" t="s">
        <v>190</v>
      </c>
      <c r="H3930" s="3" t="s">
        <v>485</v>
      </c>
      <c r="I3930" s="5">
        <v>36257</v>
      </c>
    </row>
    <row r="3931" spans="1:11" ht="20.100000000000001" customHeight="1" x14ac:dyDescent="0.25">
      <c r="A3931" s="198"/>
      <c r="B3931" s="218" t="s">
        <v>343</v>
      </c>
      <c r="C3931" s="200" t="s">
        <v>274</v>
      </c>
      <c r="D3931" s="201"/>
      <c r="E3931" s="201"/>
      <c r="F3931" s="202"/>
      <c r="G3931" s="3" t="s">
        <v>275</v>
      </c>
      <c r="H3931" s="3" t="s">
        <v>485</v>
      </c>
      <c r="I3931" s="5">
        <v>23</v>
      </c>
    </row>
    <row r="3932" spans="1:11" ht="20.100000000000001" customHeight="1" x14ac:dyDescent="0.25">
      <c r="A3932" s="199"/>
      <c r="B3932" s="229"/>
      <c r="C3932" s="200" t="s">
        <v>188</v>
      </c>
      <c r="D3932" s="201"/>
      <c r="E3932" s="201"/>
      <c r="F3932" s="202"/>
      <c r="G3932" s="3" t="s">
        <v>190</v>
      </c>
      <c r="H3932" s="3" t="s">
        <v>485</v>
      </c>
      <c r="I3932" s="5">
        <v>53802</v>
      </c>
    </row>
    <row r="3933" spans="1:11" ht="20.100000000000001" customHeight="1" x14ac:dyDescent="0.25">
      <c r="A3933" s="197" t="s">
        <v>353</v>
      </c>
      <c r="B3933" s="200" t="s">
        <v>354</v>
      </c>
      <c r="C3933" s="201"/>
      <c r="D3933" s="201"/>
      <c r="E3933" s="201"/>
      <c r="F3933" s="202"/>
      <c r="G3933" s="3" t="s">
        <v>46</v>
      </c>
      <c r="H3933" s="3" t="s">
        <v>485</v>
      </c>
      <c r="I3933" s="5">
        <v>33</v>
      </c>
    </row>
    <row r="3934" spans="1:11" ht="20.100000000000001" customHeight="1" x14ac:dyDescent="0.25">
      <c r="A3934" s="198"/>
      <c r="B3934" s="200" t="s">
        <v>357</v>
      </c>
      <c r="C3934" s="201"/>
      <c r="D3934" s="201"/>
      <c r="E3934" s="201"/>
      <c r="F3934" s="202"/>
      <c r="G3934" s="3" t="s">
        <v>46</v>
      </c>
      <c r="H3934" s="3" t="s">
        <v>485</v>
      </c>
      <c r="I3934" s="5">
        <v>2</v>
      </c>
    </row>
    <row r="3935" spans="1:11" ht="20.100000000000001" customHeight="1" x14ac:dyDescent="0.25">
      <c r="A3935" s="198"/>
      <c r="B3935" s="200" t="s">
        <v>387</v>
      </c>
      <c r="C3935" s="201"/>
      <c r="D3935" s="201"/>
      <c r="E3935" s="201"/>
      <c r="F3935" s="202"/>
      <c r="G3935" s="3" t="s">
        <v>46</v>
      </c>
      <c r="H3935" s="3" t="s">
        <v>485</v>
      </c>
      <c r="I3935" s="5">
        <v>2</v>
      </c>
    </row>
    <row r="3936" spans="1:11" ht="20.100000000000001" customHeight="1" x14ac:dyDescent="0.25">
      <c r="A3936" s="198"/>
      <c r="B3936" s="200" t="s">
        <v>395</v>
      </c>
      <c r="C3936" s="201"/>
      <c r="D3936" s="201"/>
      <c r="E3936" s="201"/>
      <c r="F3936" s="202"/>
      <c r="G3936" s="3" t="s">
        <v>46</v>
      </c>
      <c r="H3936" s="3" t="s">
        <v>484</v>
      </c>
      <c r="I3936" s="5">
        <v>43</v>
      </c>
    </row>
    <row r="3937" spans="1:9" ht="20.100000000000001" customHeight="1" x14ac:dyDescent="0.25">
      <c r="A3937" s="199"/>
      <c r="B3937" s="200" t="s">
        <v>397</v>
      </c>
      <c r="C3937" s="201"/>
      <c r="D3937" s="201"/>
      <c r="E3937" s="201"/>
      <c r="F3937" s="202"/>
      <c r="G3937" s="3" t="s">
        <v>46</v>
      </c>
      <c r="H3937" s="3" t="s">
        <v>484</v>
      </c>
      <c r="I3937" s="5">
        <v>28</v>
      </c>
    </row>
    <row r="3938" spans="1:9" ht="20.100000000000001" customHeight="1" x14ac:dyDescent="0.25">
      <c r="A3938" s="197" t="s">
        <v>192</v>
      </c>
      <c r="B3938" s="218" t="s">
        <v>494</v>
      </c>
      <c r="C3938" s="200" t="s">
        <v>400</v>
      </c>
      <c r="D3938" s="251"/>
      <c r="E3938" s="251"/>
      <c r="F3938" s="252"/>
      <c r="G3938" s="3" t="s">
        <v>401</v>
      </c>
      <c r="H3938" s="3" t="s">
        <v>484</v>
      </c>
      <c r="I3938" s="53">
        <v>111</v>
      </c>
    </row>
    <row r="3939" spans="1:9" ht="20.100000000000001" customHeight="1" x14ac:dyDescent="0.25">
      <c r="A3939" s="198"/>
      <c r="B3939" s="219"/>
      <c r="C3939" s="200" t="s">
        <v>257</v>
      </c>
      <c r="D3939" s="251"/>
      <c r="E3939" s="251"/>
      <c r="F3939" s="252"/>
      <c r="G3939" s="3" t="s">
        <v>401</v>
      </c>
      <c r="H3939" s="3" t="s">
        <v>484</v>
      </c>
      <c r="I3939" s="53">
        <v>69</v>
      </c>
    </row>
    <row r="3940" spans="1:9" ht="20.100000000000001" customHeight="1" x14ac:dyDescent="0.25">
      <c r="A3940" s="198"/>
      <c r="B3940" s="200" t="s">
        <v>422</v>
      </c>
      <c r="C3940" s="251"/>
      <c r="D3940" s="251"/>
      <c r="E3940" s="251"/>
      <c r="F3940" s="252"/>
      <c r="G3940" s="3" t="s">
        <v>182</v>
      </c>
      <c r="H3940" s="3" t="s">
        <v>484</v>
      </c>
      <c r="I3940" s="54">
        <v>8308910</v>
      </c>
    </row>
    <row r="3941" spans="1:9" ht="20.100000000000001" customHeight="1" x14ac:dyDescent="0.25">
      <c r="A3941" s="198"/>
      <c r="B3941" s="218" t="s">
        <v>193</v>
      </c>
      <c r="C3941" s="200" t="s">
        <v>194</v>
      </c>
      <c r="D3941" s="251"/>
      <c r="E3941" s="251"/>
      <c r="F3941" s="252"/>
      <c r="G3941" s="3" t="s">
        <v>195</v>
      </c>
      <c r="H3941" s="3" t="s">
        <v>485</v>
      </c>
      <c r="I3941" s="53">
        <v>260</v>
      </c>
    </row>
    <row r="3942" spans="1:9" ht="20.100000000000001" customHeight="1" x14ac:dyDescent="0.25">
      <c r="A3942" s="198"/>
      <c r="B3942" s="219"/>
      <c r="C3942" s="200" t="s">
        <v>216</v>
      </c>
      <c r="D3942" s="251"/>
      <c r="E3942" s="251"/>
      <c r="F3942" s="252"/>
      <c r="G3942" s="3" t="s">
        <v>181</v>
      </c>
      <c r="H3942" s="3" t="s">
        <v>485</v>
      </c>
      <c r="I3942" s="53">
        <v>115</v>
      </c>
    </row>
    <row r="3943" spans="1:9" ht="20.100000000000001" customHeight="1" x14ac:dyDescent="0.25">
      <c r="A3943" s="198"/>
      <c r="B3943" s="218" t="s">
        <v>231</v>
      </c>
      <c r="C3943" s="200" t="s">
        <v>232</v>
      </c>
      <c r="D3943" s="251"/>
      <c r="E3943" s="251"/>
      <c r="F3943" s="252"/>
      <c r="G3943" s="3" t="s">
        <v>181</v>
      </c>
      <c r="H3943" s="3" t="s">
        <v>485</v>
      </c>
      <c r="I3943" s="152">
        <v>3605</v>
      </c>
    </row>
    <row r="3944" spans="1:9" ht="20.100000000000001" customHeight="1" x14ac:dyDescent="0.25">
      <c r="A3944" s="199"/>
      <c r="B3944" s="219"/>
      <c r="C3944" s="200" t="s">
        <v>216</v>
      </c>
      <c r="D3944" s="251"/>
      <c r="E3944" s="251"/>
      <c r="F3944" s="252"/>
      <c r="G3944" s="3" t="s">
        <v>181</v>
      </c>
      <c r="H3944" s="3" t="s">
        <v>485</v>
      </c>
      <c r="I3944" s="53">
        <v>158</v>
      </c>
    </row>
    <row r="3945" spans="1:9" ht="20.100000000000001" customHeight="1" x14ac:dyDescent="0.25">
      <c r="A3945" s="197" t="s">
        <v>196</v>
      </c>
      <c r="B3945" s="218" t="s">
        <v>246</v>
      </c>
      <c r="C3945" s="200" t="s">
        <v>247</v>
      </c>
      <c r="D3945" s="251"/>
      <c r="E3945" s="251"/>
      <c r="F3945" s="252"/>
      <c r="G3945" s="3" t="s">
        <v>185</v>
      </c>
      <c r="H3945" s="3" t="s">
        <v>484</v>
      </c>
      <c r="I3945" s="53">
        <v>36</v>
      </c>
    </row>
    <row r="3946" spans="1:9" ht="20.100000000000001" customHeight="1" x14ac:dyDescent="0.25">
      <c r="A3946" s="198"/>
      <c r="B3946" s="219"/>
      <c r="C3946" s="200" t="s">
        <v>257</v>
      </c>
      <c r="D3946" s="251"/>
      <c r="E3946" s="251"/>
      <c r="F3946" s="252"/>
      <c r="G3946" s="3" t="s">
        <v>185</v>
      </c>
      <c r="H3946" s="3" t="s">
        <v>484</v>
      </c>
      <c r="I3946" s="53">
        <v>2</v>
      </c>
    </row>
    <row r="3947" spans="1:9" ht="20.100000000000001" customHeight="1" x14ac:dyDescent="0.25">
      <c r="A3947" s="198"/>
      <c r="B3947" s="218" t="s">
        <v>261</v>
      </c>
      <c r="C3947" s="200" t="s">
        <v>262</v>
      </c>
      <c r="D3947" s="251"/>
      <c r="E3947" s="251"/>
      <c r="F3947" s="252"/>
      <c r="G3947" s="3" t="s">
        <v>198</v>
      </c>
      <c r="H3947" s="3" t="s">
        <v>484</v>
      </c>
      <c r="I3947" s="54">
        <v>99397</v>
      </c>
    </row>
    <row r="3948" spans="1:9" ht="20.100000000000001" customHeight="1" x14ac:dyDescent="0.25">
      <c r="A3948" s="198"/>
      <c r="B3948" s="225"/>
      <c r="C3948" s="200" t="s">
        <v>266</v>
      </c>
      <c r="D3948" s="251"/>
      <c r="E3948" s="251"/>
      <c r="F3948" s="252"/>
      <c r="G3948" s="3" t="s">
        <v>198</v>
      </c>
      <c r="H3948" s="3" t="s">
        <v>484</v>
      </c>
      <c r="I3948" s="54">
        <v>77548</v>
      </c>
    </row>
    <row r="3949" spans="1:9" ht="20.100000000000001" customHeight="1" x14ac:dyDescent="0.25">
      <c r="A3949" s="198"/>
      <c r="B3949" s="225"/>
      <c r="C3949" s="200" t="s">
        <v>276</v>
      </c>
      <c r="D3949" s="251"/>
      <c r="E3949" s="251"/>
      <c r="F3949" s="252"/>
      <c r="G3949" s="3" t="s">
        <v>198</v>
      </c>
      <c r="H3949" s="3" t="s">
        <v>484</v>
      </c>
      <c r="I3949" s="54">
        <v>21849</v>
      </c>
    </row>
    <row r="3950" spans="1:9" ht="20.100000000000001" customHeight="1" x14ac:dyDescent="0.25">
      <c r="A3950" s="198"/>
      <c r="B3950" s="225"/>
      <c r="C3950" s="200" t="s">
        <v>281</v>
      </c>
      <c r="D3950" s="251"/>
      <c r="E3950" s="251"/>
      <c r="F3950" s="252"/>
      <c r="G3950" s="3" t="s">
        <v>198</v>
      </c>
      <c r="H3950" s="3" t="s">
        <v>485</v>
      </c>
      <c r="I3950" s="54">
        <v>1699</v>
      </c>
    </row>
    <row r="3951" spans="1:9" ht="20.100000000000001" customHeight="1" x14ac:dyDescent="0.25">
      <c r="A3951" s="198"/>
      <c r="B3951" s="219"/>
      <c r="C3951" s="200" t="s">
        <v>283</v>
      </c>
      <c r="D3951" s="251"/>
      <c r="E3951" s="251"/>
      <c r="F3951" s="252"/>
      <c r="G3951" s="3" t="s">
        <v>198</v>
      </c>
      <c r="H3951" s="3" t="s">
        <v>485</v>
      </c>
      <c r="I3951" s="54">
        <v>159</v>
      </c>
    </row>
    <row r="3952" spans="1:9" ht="20.100000000000001" customHeight="1" x14ac:dyDescent="0.25">
      <c r="A3952" s="198"/>
      <c r="B3952" s="218" t="s">
        <v>291</v>
      </c>
      <c r="C3952" s="200" t="s">
        <v>262</v>
      </c>
      <c r="D3952" s="251"/>
      <c r="E3952" s="251"/>
      <c r="F3952" s="252"/>
      <c r="G3952" s="3" t="s">
        <v>198</v>
      </c>
      <c r="H3952" s="3" t="s">
        <v>484</v>
      </c>
      <c r="I3952" s="54">
        <v>337244</v>
      </c>
    </row>
    <row r="3953" spans="1:13" ht="20.100000000000001" customHeight="1" x14ac:dyDescent="0.25">
      <c r="A3953" s="198"/>
      <c r="B3953" s="225"/>
      <c r="C3953" s="200" t="s">
        <v>266</v>
      </c>
      <c r="D3953" s="251"/>
      <c r="E3953" s="251"/>
      <c r="F3953" s="252"/>
      <c r="G3953" s="3" t="s">
        <v>198</v>
      </c>
      <c r="H3953" s="3" t="s">
        <v>484</v>
      </c>
      <c r="I3953" s="54">
        <v>195726</v>
      </c>
    </row>
    <row r="3954" spans="1:13" ht="20.100000000000001" customHeight="1" x14ac:dyDescent="0.25">
      <c r="A3954" s="198"/>
      <c r="B3954" s="225"/>
      <c r="C3954" s="200" t="s">
        <v>276</v>
      </c>
      <c r="D3954" s="251"/>
      <c r="E3954" s="251"/>
      <c r="F3954" s="252"/>
      <c r="G3954" s="3" t="s">
        <v>198</v>
      </c>
      <c r="H3954" s="3" t="s">
        <v>484</v>
      </c>
      <c r="I3954" s="54">
        <v>141518</v>
      </c>
    </row>
    <row r="3955" spans="1:13" ht="20.100000000000001" customHeight="1" x14ac:dyDescent="0.25">
      <c r="A3955" s="198"/>
      <c r="B3955" s="225"/>
      <c r="C3955" s="200" t="s">
        <v>281</v>
      </c>
      <c r="D3955" s="251"/>
      <c r="E3955" s="251"/>
      <c r="F3955" s="252"/>
      <c r="G3955" s="3" t="s">
        <v>198</v>
      </c>
      <c r="H3955" s="3" t="s">
        <v>485</v>
      </c>
      <c r="I3955" s="54">
        <v>11572</v>
      </c>
    </row>
    <row r="3956" spans="1:13" ht="20.100000000000001" customHeight="1" x14ac:dyDescent="0.25">
      <c r="A3956" s="198"/>
      <c r="B3956" s="219"/>
      <c r="C3956" s="200" t="s">
        <v>283</v>
      </c>
      <c r="D3956" s="251"/>
      <c r="E3956" s="251"/>
      <c r="F3956" s="252"/>
      <c r="G3956" s="3" t="s">
        <v>198</v>
      </c>
      <c r="H3956" s="3" t="s">
        <v>485</v>
      </c>
      <c r="I3956" s="54">
        <v>618</v>
      </c>
    </row>
    <row r="3957" spans="1:13" ht="20.100000000000001" customHeight="1" x14ac:dyDescent="0.25">
      <c r="A3957" s="198"/>
      <c r="B3957" s="218" t="s">
        <v>197</v>
      </c>
      <c r="C3957" s="200" t="s">
        <v>33</v>
      </c>
      <c r="D3957" s="251"/>
      <c r="E3957" s="251"/>
      <c r="F3957" s="252"/>
      <c r="G3957" s="3" t="s">
        <v>198</v>
      </c>
      <c r="H3957" s="3" t="s">
        <v>484</v>
      </c>
      <c r="I3957" s="37">
        <v>0</v>
      </c>
    </row>
    <row r="3958" spans="1:13" ht="20.100000000000001" customHeight="1" x14ac:dyDescent="0.25">
      <c r="A3958" s="198"/>
      <c r="B3958" s="225"/>
      <c r="C3958" s="200" t="s">
        <v>205</v>
      </c>
      <c r="D3958" s="251"/>
      <c r="E3958" s="251"/>
      <c r="F3958" s="252"/>
      <c r="G3958" s="3" t="s">
        <v>198</v>
      </c>
      <c r="H3958" s="3" t="s">
        <v>484</v>
      </c>
      <c r="I3958" s="37">
        <v>0</v>
      </c>
    </row>
    <row r="3959" spans="1:13" ht="20.100000000000001" customHeight="1" x14ac:dyDescent="0.25">
      <c r="A3959" s="198"/>
      <c r="B3959" s="225"/>
      <c r="C3959" s="200" t="s">
        <v>150</v>
      </c>
      <c r="D3959" s="251"/>
      <c r="E3959" s="251"/>
      <c r="F3959" s="252"/>
      <c r="G3959" s="3" t="s">
        <v>198</v>
      </c>
      <c r="H3959" s="3" t="s">
        <v>484</v>
      </c>
      <c r="I3959" s="37">
        <v>0</v>
      </c>
    </row>
    <row r="3960" spans="1:13" ht="20.100000000000001" customHeight="1" x14ac:dyDescent="0.25">
      <c r="A3960" s="198"/>
      <c r="B3960" s="225"/>
      <c r="C3960" s="200" t="s">
        <v>47</v>
      </c>
      <c r="D3960" s="251"/>
      <c r="E3960" s="251"/>
      <c r="F3960" s="252"/>
      <c r="G3960" s="3" t="s">
        <v>198</v>
      </c>
      <c r="H3960" s="3" t="s">
        <v>484</v>
      </c>
      <c r="I3960" s="37">
        <v>0</v>
      </c>
    </row>
    <row r="3961" spans="1:13" ht="20.100000000000001" customHeight="1" x14ac:dyDescent="0.25">
      <c r="A3961" s="199"/>
      <c r="B3961" s="219"/>
      <c r="C3961" s="200" t="s">
        <v>249</v>
      </c>
      <c r="D3961" s="251"/>
      <c r="E3961" s="251"/>
      <c r="F3961" s="252"/>
      <c r="G3961" s="3" t="s">
        <v>198</v>
      </c>
      <c r="H3961" s="3" t="s">
        <v>484</v>
      </c>
      <c r="I3961" s="37">
        <v>0</v>
      </c>
    </row>
    <row r="3962" spans="1:13" s="132" customFormat="1" ht="50.1" customHeight="1" x14ac:dyDescent="0.25">
      <c r="A3962" s="9"/>
      <c r="B3962" s="9"/>
      <c r="C3962" s="9"/>
      <c r="D3962" s="9"/>
      <c r="E3962" s="9"/>
      <c r="F3962" s="9"/>
      <c r="G3962" s="9"/>
      <c r="H3962" s="9"/>
      <c r="I3962" s="9"/>
      <c r="K3962"/>
      <c r="M3962" s="132" t="s">
        <v>507</v>
      </c>
    </row>
    <row r="3963" spans="1:13" ht="20.100000000000001" customHeight="1" x14ac:dyDescent="0.25">
      <c r="A3963" s="198" t="s">
        <v>196</v>
      </c>
      <c r="B3963" s="225" t="s">
        <v>197</v>
      </c>
      <c r="C3963" s="109" t="s">
        <v>217</v>
      </c>
      <c r="D3963" s="110"/>
      <c r="E3963" s="110"/>
      <c r="F3963" s="111"/>
      <c r="G3963" s="3" t="s">
        <v>198</v>
      </c>
      <c r="H3963" s="3" t="s">
        <v>484</v>
      </c>
      <c r="I3963" s="54">
        <v>97648</v>
      </c>
    </row>
    <row r="3964" spans="1:13" ht="20.100000000000001" customHeight="1" x14ac:dyDescent="0.25">
      <c r="A3964" s="198"/>
      <c r="B3964" s="225"/>
      <c r="C3964" s="109" t="s">
        <v>159</v>
      </c>
      <c r="D3964" s="110"/>
      <c r="E3964" s="110"/>
      <c r="F3964" s="111"/>
      <c r="G3964" s="3" t="s">
        <v>198</v>
      </c>
      <c r="H3964" s="3" t="s">
        <v>484</v>
      </c>
      <c r="I3964" s="37">
        <v>0</v>
      </c>
    </row>
    <row r="3965" spans="1:13" ht="20.100000000000001" customHeight="1" x14ac:dyDescent="0.25">
      <c r="A3965" s="198"/>
      <c r="B3965" s="225"/>
      <c r="C3965" s="109" t="s">
        <v>173</v>
      </c>
      <c r="D3965" s="110"/>
      <c r="E3965" s="110"/>
      <c r="F3965" s="111"/>
      <c r="G3965" s="3" t="s">
        <v>198</v>
      </c>
      <c r="H3965" s="3" t="s">
        <v>484</v>
      </c>
      <c r="I3965" s="37">
        <v>0</v>
      </c>
    </row>
    <row r="3966" spans="1:13" ht="20.100000000000001" customHeight="1" x14ac:dyDescent="0.25">
      <c r="A3966" s="198"/>
      <c r="B3966" s="225"/>
      <c r="C3966" s="109" t="s">
        <v>248</v>
      </c>
      <c r="D3966" s="110"/>
      <c r="E3966" s="110"/>
      <c r="F3966" s="111"/>
      <c r="G3966" s="3" t="s">
        <v>198</v>
      </c>
      <c r="H3966" s="3" t="s">
        <v>484</v>
      </c>
      <c r="I3966" s="54">
        <v>23217</v>
      </c>
    </row>
    <row r="3967" spans="1:13" ht="20.100000000000001" customHeight="1" x14ac:dyDescent="0.25">
      <c r="A3967" s="198"/>
      <c r="B3967" s="225"/>
      <c r="C3967" s="109" t="s">
        <v>250</v>
      </c>
      <c r="D3967" s="110"/>
      <c r="E3967" s="110"/>
      <c r="F3967" s="111"/>
      <c r="G3967" s="3" t="s">
        <v>198</v>
      </c>
      <c r="H3967" s="3" t="s">
        <v>484</v>
      </c>
      <c r="I3967" s="54">
        <v>7515</v>
      </c>
    </row>
    <row r="3968" spans="1:13" ht="20.100000000000001" customHeight="1" x14ac:dyDescent="0.25">
      <c r="A3968" s="198"/>
      <c r="B3968" s="225"/>
      <c r="C3968" s="109" t="s">
        <v>161</v>
      </c>
      <c r="D3968" s="110"/>
      <c r="E3968" s="110"/>
      <c r="F3968" s="111"/>
      <c r="G3968" s="3" t="s">
        <v>198</v>
      </c>
      <c r="H3968" s="3" t="s">
        <v>484</v>
      </c>
      <c r="I3968" s="54">
        <v>15651</v>
      </c>
    </row>
    <row r="3969" spans="1:9" ht="20.100000000000001" customHeight="1" x14ac:dyDescent="0.25">
      <c r="A3969" s="198"/>
      <c r="B3969" s="225"/>
      <c r="C3969" s="109" t="s">
        <v>53</v>
      </c>
      <c r="D3969" s="110"/>
      <c r="E3969" s="110"/>
      <c r="F3969" s="111"/>
      <c r="G3969" s="3" t="s">
        <v>198</v>
      </c>
      <c r="H3969" s="3" t="s">
        <v>484</v>
      </c>
      <c r="I3969" s="54">
        <v>9199</v>
      </c>
    </row>
    <row r="3970" spans="1:9" ht="20.100000000000001" customHeight="1" x14ac:dyDescent="0.25">
      <c r="A3970" s="198"/>
      <c r="B3970" s="225"/>
      <c r="C3970" s="109" t="s">
        <v>36</v>
      </c>
      <c r="D3970" s="110"/>
      <c r="E3970" s="110"/>
      <c r="F3970" s="111"/>
      <c r="G3970" s="3" t="s">
        <v>198</v>
      </c>
      <c r="H3970" s="3" t="s">
        <v>484</v>
      </c>
      <c r="I3970" s="54">
        <v>13442</v>
      </c>
    </row>
    <row r="3971" spans="1:9" ht="20.100000000000001" customHeight="1" x14ac:dyDescent="0.25">
      <c r="A3971" s="198"/>
      <c r="B3971" s="225"/>
      <c r="C3971" s="109" t="s">
        <v>388</v>
      </c>
      <c r="D3971" s="110"/>
      <c r="E3971" s="110"/>
      <c r="F3971" s="111"/>
      <c r="G3971" s="3" t="s">
        <v>389</v>
      </c>
      <c r="H3971" s="3" t="s">
        <v>484</v>
      </c>
      <c r="I3971" s="54">
        <v>6843</v>
      </c>
    </row>
    <row r="3972" spans="1:9" ht="20.100000000000001" customHeight="1" x14ac:dyDescent="0.25">
      <c r="A3972" s="198"/>
      <c r="B3972" s="225"/>
      <c r="C3972" s="109" t="s">
        <v>55</v>
      </c>
      <c r="D3972" s="110"/>
      <c r="E3972" s="110"/>
      <c r="F3972" s="111"/>
      <c r="G3972" s="3" t="s">
        <v>198</v>
      </c>
      <c r="H3972" s="3" t="s">
        <v>484</v>
      </c>
      <c r="I3972" s="54">
        <v>11025</v>
      </c>
    </row>
    <row r="3973" spans="1:9" ht="20.100000000000001" customHeight="1" x14ac:dyDescent="0.25">
      <c r="A3973" s="198"/>
      <c r="B3973" s="225"/>
      <c r="C3973" s="109" t="s">
        <v>164</v>
      </c>
      <c r="D3973" s="110"/>
      <c r="E3973" s="110"/>
      <c r="F3973" s="111"/>
      <c r="G3973" s="3" t="s">
        <v>198</v>
      </c>
      <c r="H3973" s="3" t="s">
        <v>484</v>
      </c>
      <c r="I3973" s="54">
        <v>23791</v>
      </c>
    </row>
    <row r="3974" spans="1:9" ht="20.100000000000001" customHeight="1" x14ac:dyDescent="0.25">
      <c r="A3974" s="198"/>
      <c r="B3974" s="225"/>
      <c r="C3974" s="109" t="s">
        <v>56</v>
      </c>
      <c r="D3974" s="110"/>
      <c r="E3974" s="110"/>
      <c r="F3974" s="111"/>
      <c r="G3974" s="3" t="s">
        <v>198</v>
      </c>
      <c r="H3974" s="3" t="s">
        <v>484</v>
      </c>
      <c r="I3974" s="54">
        <v>2613</v>
      </c>
    </row>
    <row r="3975" spans="1:9" ht="20.100000000000001" customHeight="1" x14ac:dyDescent="0.25">
      <c r="A3975" s="198"/>
      <c r="B3975" s="225"/>
      <c r="C3975" s="109" t="s">
        <v>240</v>
      </c>
      <c r="D3975" s="110"/>
      <c r="E3975" s="110"/>
      <c r="F3975" s="111"/>
      <c r="G3975" s="3" t="s">
        <v>198</v>
      </c>
      <c r="H3975" s="3" t="s">
        <v>484</v>
      </c>
      <c r="I3975" s="54">
        <v>11210</v>
      </c>
    </row>
    <row r="3976" spans="1:9" ht="20.100000000000001" customHeight="1" x14ac:dyDescent="0.25">
      <c r="A3976" s="198"/>
      <c r="B3976" s="225"/>
      <c r="C3976" s="109" t="s">
        <v>302</v>
      </c>
      <c r="D3976" s="110"/>
      <c r="E3976" s="110"/>
      <c r="F3976" s="111"/>
      <c r="G3976" s="3" t="s">
        <v>198</v>
      </c>
      <c r="H3976" s="3" t="s">
        <v>484</v>
      </c>
      <c r="I3976" s="37">
        <v>0</v>
      </c>
    </row>
    <row r="3977" spans="1:9" ht="20.100000000000001" customHeight="1" x14ac:dyDescent="0.25">
      <c r="A3977" s="198"/>
      <c r="B3977" s="225"/>
      <c r="C3977" s="149" t="s">
        <v>57</v>
      </c>
      <c r="D3977" s="150"/>
      <c r="E3977" s="150"/>
      <c r="F3977" s="151"/>
      <c r="G3977" s="3" t="s">
        <v>198</v>
      </c>
      <c r="H3977" s="3" t="s">
        <v>484</v>
      </c>
      <c r="I3977" s="37">
        <v>0</v>
      </c>
    </row>
    <row r="3978" spans="1:9" ht="20.100000000000001" customHeight="1" x14ac:dyDescent="0.25">
      <c r="A3978" s="198"/>
      <c r="B3978" s="225"/>
      <c r="C3978" s="149" t="s">
        <v>177</v>
      </c>
      <c r="D3978" s="150"/>
      <c r="E3978" s="150"/>
      <c r="F3978" s="151"/>
      <c r="G3978" s="3" t="s">
        <v>198</v>
      </c>
      <c r="H3978" s="3" t="s">
        <v>484</v>
      </c>
      <c r="I3978" s="54">
        <v>13256</v>
      </c>
    </row>
    <row r="3979" spans="1:9" ht="20.100000000000001" customHeight="1" x14ac:dyDescent="0.25">
      <c r="A3979" s="198"/>
      <c r="B3979" s="225"/>
      <c r="C3979" s="149" t="s">
        <v>233</v>
      </c>
      <c r="D3979" s="150"/>
      <c r="E3979" s="150"/>
      <c r="F3979" s="151"/>
      <c r="G3979" s="3" t="s">
        <v>198</v>
      </c>
      <c r="H3979" s="3" t="s">
        <v>484</v>
      </c>
      <c r="I3979" s="54">
        <v>2806</v>
      </c>
    </row>
    <row r="3980" spans="1:9" ht="20.100000000000001" customHeight="1" x14ac:dyDescent="0.25">
      <c r="A3980" s="198"/>
      <c r="B3980" s="225"/>
      <c r="C3980" s="149" t="s">
        <v>59</v>
      </c>
      <c r="D3980" s="150"/>
      <c r="E3980" s="150"/>
      <c r="F3980" s="151"/>
      <c r="G3980" s="3" t="s">
        <v>198</v>
      </c>
      <c r="H3980" s="3" t="s">
        <v>484</v>
      </c>
      <c r="I3980" s="54">
        <v>16570</v>
      </c>
    </row>
    <row r="3981" spans="1:9" ht="20.100000000000001" customHeight="1" x14ac:dyDescent="0.25">
      <c r="A3981" s="198"/>
      <c r="B3981" s="225"/>
      <c r="C3981" s="149" t="s">
        <v>168</v>
      </c>
      <c r="D3981" s="150"/>
      <c r="E3981" s="150"/>
      <c r="F3981" s="151"/>
      <c r="G3981" s="3" t="s">
        <v>198</v>
      </c>
      <c r="H3981" s="3" t="s">
        <v>484</v>
      </c>
      <c r="I3981" s="54">
        <v>2933</v>
      </c>
    </row>
    <row r="3982" spans="1:9" ht="20.100000000000001" customHeight="1" x14ac:dyDescent="0.25">
      <c r="A3982" s="198"/>
      <c r="B3982" s="225"/>
      <c r="C3982" s="149" t="s">
        <v>39</v>
      </c>
      <c r="D3982" s="150"/>
      <c r="E3982" s="150"/>
      <c r="F3982" s="151"/>
      <c r="G3982" s="3" t="s">
        <v>198</v>
      </c>
      <c r="H3982" s="3" t="s">
        <v>484</v>
      </c>
      <c r="I3982" s="37">
        <v>0</v>
      </c>
    </row>
    <row r="3983" spans="1:9" ht="20.100000000000001" customHeight="1" x14ac:dyDescent="0.25">
      <c r="A3983" s="198"/>
      <c r="B3983" s="225"/>
      <c r="C3983" s="149" t="s">
        <v>154</v>
      </c>
      <c r="D3983" s="150"/>
      <c r="E3983" s="150"/>
      <c r="F3983" s="151"/>
      <c r="G3983" s="3" t="s">
        <v>198</v>
      </c>
      <c r="H3983" s="3" t="s">
        <v>484</v>
      </c>
      <c r="I3983" s="54">
        <v>788</v>
      </c>
    </row>
    <row r="3984" spans="1:9" ht="20.100000000000001" customHeight="1" x14ac:dyDescent="0.25">
      <c r="A3984" s="198"/>
      <c r="B3984" s="225"/>
      <c r="C3984" s="149" t="s">
        <v>224</v>
      </c>
      <c r="D3984" s="150"/>
      <c r="E3984" s="150"/>
      <c r="F3984" s="151"/>
      <c r="G3984" s="3" t="s">
        <v>198</v>
      </c>
      <c r="H3984" s="3" t="s">
        <v>484</v>
      </c>
      <c r="I3984" s="54">
        <v>14198</v>
      </c>
    </row>
    <row r="3985" spans="1:11" ht="20.100000000000001" customHeight="1" x14ac:dyDescent="0.25">
      <c r="A3985" s="198"/>
      <c r="B3985" s="225"/>
      <c r="C3985" s="149" t="s">
        <v>64</v>
      </c>
      <c r="D3985" s="150"/>
      <c r="E3985" s="150"/>
      <c r="F3985" s="151"/>
      <c r="G3985" s="3" t="s">
        <v>198</v>
      </c>
      <c r="H3985" s="3" t="s">
        <v>484</v>
      </c>
      <c r="I3985" s="37">
        <v>0</v>
      </c>
    </row>
    <row r="3986" spans="1:11" ht="20.100000000000001" customHeight="1" x14ac:dyDescent="0.25">
      <c r="A3986" s="199"/>
      <c r="B3986" s="219"/>
      <c r="C3986" s="149" t="s">
        <v>147</v>
      </c>
      <c r="D3986" s="150"/>
      <c r="E3986" s="150"/>
      <c r="F3986" s="151"/>
      <c r="G3986" s="3" t="s">
        <v>198</v>
      </c>
      <c r="H3986" s="3" t="s">
        <v>484</v>
      </c>
      <c r="I3986" s="54">
        <v>569</v>
      </c>
    </row>
    <row r="3987" spans="1:11" ht="20.100000000000001" customHeight="1" x14ac:dyDescent="0.25">
      <c r="A3987" s="197" t="s">
        <v>284</v>
      </c>
      <c r="B3987" s="324" t="s">
        <v>285</v>
      </c>
      <c r="C3987" s="200" t="s">
        <v>286</v>
      </c>
      <c r="D3987" s="251"/>
      <c r="E3987" s="251"/>
      <c r="F3987" s="252"/>
      <c r="G3987" s="3" t="s">
        <v>158</v>
      </c>
      <c r="H3987" s="3" t="s">
        <v>485</v>
      </c>
      <c r="I3987" s="37">
        <v>0</v>
      </c>
    </row>
    <row r="3988" spans="1:11" ht="20.100000000000001" customHeight="1" x14ac:dyDescent="0.25">
      <c r="A3988" s="198"/>
      <c r="B3988" s="363"/>
      <c r="C3988" s="200" t="s">
        <v>292</v>
      </c>
      <c r="D3988" s="251"/>
      <c r="E3988" s="251"/>
      <c r="F3988" s="252"/>
      <c r="G3988" s="3" t="s">
        <v>158</v>
      </c>
      <c r="H3988" s="3" t="s">
        <v>485</v>
      </c>
      <c r="I3988" s="152">
        <v>13</v>
      </c>
    </row>
    <row r="3989" spans="1:11" ht="20.100000000000001" customHeight="1" x14ac:dyDescent="0.25">
      <c r="A3989" s="198"/>
      <c r="B3989" s="363"/>
      <c r="C3989" s="218" t="s">
        <v>296</v>
      </c>
      <c r="D3989" s="200" t="s">
        <v>297</v>
      </c>
      <c r="E3989" s="251"/>
      <c r="F3989" s="251"/>
      <c r="G3989" s="3" t="s">
        <v>198</v>
      </c>
      <c r="H3989" s="3" t="s">
        <v>508</v>
      </c>
      <c r="I3989" s="54">
        <v>4652</v>
      </c>
    </row>
    <row r="3990" spans="1:11" ht="20.100000000000001" customHeight="1" x14ac:dyDescent="0.25">
      <c r="A3990" s="198"/>
      <c r="B3990" s="363"/>
      <c r="C3990" s="225"/>
      <c r="D3990" s="200" t="s">
        <v>305</v>
      </c>
      <c r="E3990" s="251"/>
      <c r="F3990" s="251"/>
      <c r="G3990" s="3" t="s">
        <v>46</v>
      </c>
      <c r="H3990" s="3" t="s">
        <v>485</v>
      </c>
      <c r="I3990" s="54">
        <v>1128</v>
      </c>
    </row>
    <row r="3991" spans="1:11" ht="20.100000000000001" customHeight="1" x14ac:dyDescent="0.25">
      <c r="A3991" s="198"/>
      <c r="B3991" s="281"/>
      <c r="C3991" s="287"/>
      <c r="D3991" s="200" t="s">
        <v>296</v>
      </c>
      <c r="E3991" s="251"/>
      <c r="F3991" s="251"/>
      <c r="G3991" s="3" t="s">
        <v>158</v>
      </c>
      <c r="H3991" s="3" t="s">
        <v>485</v>
      </c>
      <c r="I3991" s="54">
        <v>1116</v>
      </c>
    </row>
    <row r="3992" spans="1:11" ht="20.100000000000001" customHeight="1" x14ac:dyDescent="0.25">
      <c r="A3992" s="198"/>
      <c r="B3992" s="200" t="s">
        <v>312</v>
      </c>
      <c r="C3992" s="251"/>
      <c r="D3992" s="251"/>
      <c r="E3992" s="251"/>
      <c r="F3992" s="217"/>
      <c r="G3992" s="3" t="s">
        <v>158</v>
      </c>
      <c r="H3992" s="3" t="s">
        <v>485</v>
      </c>
      <c r="I3992" s="54">
        <v>322</v>
      </c>
    </row>
    <row r="3993" spans="1:11" ht="20.100000000000001" customHeight="1" x14ac:dyDescent="0.25">
      <c r="A3993" s="198"/>
      <c r="B3993" s="200" t="s">
        <v>316</v>
      </c>
      <c r="C3993" s="251"/>
      <c r="D3993" s="251"/>
      <c r="E3993" s="251"/>
      <c r="F3993" s="217"/>
      <c r="G3993" s="3" t="s">
        <v>158</v>
      </c>
      <c r="H3993" s="3" t="s">
        <v>485</v>
      </c>
      <c r="I3993" s="54">
        <v>21290</v>
      </c>
    </row>
    <row r="3994" spans="1:11" ht="20.100000000000001" customHeight="1" x14ac:dyDescent="0.25">
      <c r="A3994" s="198"/>
      <c r="B3994" s="200" t="s">
        <v>318</v>
      </c>
      <c r="C3994" s="251"/>
      <c r="D3994" s="251"/>
      <c r="E3994" s="251"/>
      <c r="F3994" s="217"/>
      <c r="G3994" s="179" t="s">
        <v>509</v>
      </c>
      <c r="H3994" s="3" t="s">
        <v>485</v>
      </c>
      <c r="I3994" s="54">
        <v>86660</v>
      </c>
    </row>
    <row r="3995" spans="1:11" ht="20.100000000000001" customHeight="1" x14ac:dyDescent="0.25">
      <c r="A3995" s="198"/>
      <c r="B3995" s="200" t="s">
        <v>322</v>
      </c>
      <c r="C3995" s="251"/>
      <c r="D3995" s="251"/>
      <c r="E3995" s="251"/>
      <c r="F3995" s="217"/>
      <c r="G3995" s="179" t="s">
        <v>0</v>
      </c>
      <c r="H3995" s="3" t="s">
        <v>485</v>
      </c>
      <c r="I3995" s="54">
        <v>231</v>
      </c>
    </row>
    <row r="3996" spans="1:11" ht="20.100000000000001" customHeight="1" x14ac:dyDescent="0.25">
      <c r="A3996" s="198"/>
      <c r="B3996" s="200" t="s">
        <v>326</v>
      </c>
      <c r="C3996" s="251"/>
      <c r="D3996" s="251"/>
      <c r="E3996" s="251"/>
      <c r="F3996" s="217"/>
      <c r="G3996" s="179" t="s">
        <v>0</v>
      </c>
      <c r="H3996" s="3" t="s">
        <v>484</v>
      </c>
      <c r="I3996" s="54">
        <v>90350</v>
      </c>
    </row>
    <row r="3997" spans="1:11" ht="20.100000000000001" customHeight="1" x14ac:dyDescent="0.25">
      <c r="A3997" s="199"/>
      <c r="B3997" s="200" t="s">
        <v>329</v>
      </c>
      <c r="C3997" s="251"/>
      <c r="D3997" s="251"/>
      <c r="E3997" s="251"/>
      <c r="F3997" s="217"/>
      <c r="G3997" s="179" t="s">
        <v>510</v>
      </c>
      <c r="H3997" s="3" t="s">
        <v>485</v>
      </c>
      <c r="I3997" s="54">
        <v>232</v>
      </c>
    </row>
    <row r="3998" spans="1:11" s="132" customFormat="1" ht="50.1" customHeight="1" x14ac:dyDescent="0.25">
      <c r="A3998" s="9"/>
      <c r="B3998" s="9"/>
      <c r="C3998" s="9"/>
      <c r="D3998" s="9"/>
      <c r="E3998" s="9"/>
      <c r="F3998" s="9"/>
      <c r="G3998" s="9"/>
      <c r="H3998" s="9"/>
      <c r="I3998" s="9"/>
      <c r="K3998"/>
    </row>
    <row r="3999" spans="1:11" ht="20.100000000000001" customHeight="1" x14ac:dyDescent="0.25">
      <c r="A3999" s="197" t="s">
        <v>334</v>
      </c>
      <c r="B3999" s="218" t="s">
        <v>30</v>
      </c>
      <c r="C3999" s="200" t="s">
        <v>335</v>
      </c>
      <c r="D3999" s="251"/>
      <c r="E3999" s="251"/>
      <c r="F3999" s="252"/>
      <c r="G3999" s="3" t="s">
        <v>203</v>
      </c>
      <c r="H3999" s="3" t="s">
        <v>484</v>
      </c>
      <c r="I3999" s="54">
        <v>22</v>
      </c>
    </row>
    <row r="4000" spans="1:11" ht="20.100000000000001" customHeight="1" x14ac:dyDescent="0.25">
      <c r="A4000" s="198"/>
      <c r="B4000" s="225"/>
      <c r="C4000" s="200" t="s">
        <v>339</v>
      </c>
      <c r="D4000" s="251"/>
      <c r="E4000" s="251"/>
      <c r="F4000" s="252"/>
      <c r="G4000" s="3" t="s">
        <v>195</v>
      </c>
      <c r="H4000" s="3" t="s">
        <v>484</v>
      </c>
      <c r="I4000" s="54">
        <v>453</v>
      </c>
    </row>
    <row r="4001" spans="1:9" ht="20.100000000000001" customHeight="1" x14ac:dyDescent="0.25">
      <c r="A4001" s="198"/>
      <c r="B4001" s="219"/>
      <c r="C4001" s="200" t="s">
        <v>344</v>
      </c>
      <c r="D4001" s="251"/>
      <c r="E4001" s="251"/>
      <c r="F4001" s="252"/>
      <c r="G4001" s="3" t="s">
        <v>345</v>
      </c>
      <c r="H4001" s="3" t="s">
        <v>485</v>
      </c>
      <c r="I4001" s="54">
        <v>11035</v>
      </c>
    </row>
    <row r="4002" spans="1:9" ht="20.100000000000001" customHeight="1" x14ac:dyDescent="0.25">
      <c r="A4002" s="198"/>
      <c r="B4002" s="218" t="s">
        <v>249</v>
      </c>
      <c r="C4002" s="200" t="s">
        <v>335</v>
      </c>
      <c r="D4002" s="251"/>
      <c r="E4002" s="251"/>
      <c r="F4002" s="252"/>
      <c r="G4002" s="3" t="s">
        <v>203</v>
      </c>
      <c r="H4002" s="3" t="s">
        <v>484</v>
      </c>
      <c r="I4002" s="54">
        <v>18</v>
      </c>
    </row>
    <row r="4003" spans="1:9" ht="20.100000000000001" customHeight="1" x14ac:dyDescent="0.25">
      <c r="A4003" s="198"/>
      <c r="B4003" s="225"/>
      <c r="C4003" s="200" t="s">
        <v>339</v>
      </c>
      <c r="D4003" s="251"/>
      <c r="E4003" s="251"/>
      <c r="F4003" s="252"/>
      <c r="G4003" s="3" t="s">
        <v>195</v>
      </c>
      <c r="H4003" s="3" t="s">
        <v>484</v>
      </c>
      <c r="I4003" s="54">
        <v>312</v>
      </c>
    </row>
    <row r="4004" spans="1:9" ht="20.100000000000001" customHeight="1" x14ac:dyDescent="0.25">
      <c r="A4004" s="198"/>
      <c r="B4004" s="219"/>
      <c r="C4004" s="200" t="s">
        <v>344</v>
      </c>
      <c r="D4004" s="251"/>
      <c r="E4004" s="251"/>
      <c r="F4004" s="252"/>
      <c r="G4004" s="3" t="s">
        <v>345</v>
      </c>
      <c r="H4004" s="3" t="s">
        <v>485</v>
      </c>
      <c r="I4004" s="54">
        <v>7084</v>
      </c>
    </row>
    <row r="4005" spans="1:9" ht="20.100000000000001" customHeight="1" x14ac:dyDescent="0.25">
      <c r="A4005" s="198"/>
      <c r="B4005" s="218" t="s">
        <v>217</v>
      </c>
      <c r="C4005" s="200" t="s">
        <v>335</v>
      </c>
      <c r="D4005" s="251"/>
      <c r="E4005" s="251"/>
      <c r="F4005" s="252"/>
      <c r="G4005" s="3" t="s">
        <v>203</v>
      </c>
      <c r="H4005" s="3" t="s">
        <v>484</v>
      </c>
      <c r="I4005" s="54">
        <v>2</v>
      </c>
    </row>
    <row r="4006" spans="1:9" ht="20.100000000000001" customHeight="1" x14ac:dyDescent="0.25">
      <c r="A4006" s="198"/>
      <c r="B4006" s="225"/>
      <c r="C4006" s="200" t="s">
        <v>339</v>
      </c>
      <c r="D4006" s="251"/>
      <c r="E4006" s="251"/>
      <c r="F4006" s="252"/>
      <c r="G4006" s="3" t="s">
        <v>195</v>
      </c>
      <c r="H4006" s="3" t="s">
        <v>484</v>
      </c>
      <c r="I4006" s="54">
        <v>114</v>
      </c>
    </row>
    <row r="4007" spans="1:9" ht="20.100000000000001" customHeight="1" x14ac:dyDescent="0.25">
      <c r="A4007" s="198"/>
      <c r="B4007" s="219"/>
      <c r="C4007" s="200" t="s">
        <v>390</v>
      </c>
      <c r="D4007" s="251"/>
      <c r="E4007" s="251"/>
      <c r="F4007" s="252"/>
      <c r="G4007" s="3" t="s">
        <v>391</v>
      </c>
      <c r="H4007" s="3" t="s">
        <v>485</v>
      </c>
      <c r="I4007" s="54">
        <v>2889</v>
      </c>
    </row>
    <row r="4008" spans="1:9" ht="20.100000000000001" customHeight="1" x14ac:dyDescent="0.25">
      <c r="A4008" s="198"/>
      <c r="B4008" s="218" t="s">
        <v>161</v>
      </c>
      <c r="C4008" s="200" t="s">
        <v>335</v>
      </c>
      <c r="D4008" s="251"/>
      <c r="E4008" s="251"/>
      <c r="F4008" s="252"/>
      <c r="G4008" s="3" t="s">
        <v>203</v>
      </c>
      <c r="H4008" s="3" t="s">
        <v>484</v>
      </c>
      <c r="I4008" s="54">
        <v>2</v>
      </c>
    </row>
    <row r="4009" spans="1:9" ht="20.100000000000001" customHeight="1" x14ac:dyDescent="0.25">
      <c r="A4009" s="198"/>
      <c r="B4009" s="225"/>
      <c r="C4009" s="200" t="s">
        <v>339</v>
      </c>
      <c r="D4009" s="251"/>
      <c r="E4009" s="251"/>
      <c r="F4009" s="252"/>
      <c r="G4009" s="3" t="s">
        <v>195</v>
      </c>
      <c r="H4009" s="3" t="s">
        <v>505</v>
      </c>
      <c r="I4009" s="54">
        <v>27</v>
      </c>
    </row>
    <row r="4010" spans="1:9" ht="20.100000000000001" customHeight="1" x14ac:dyDescent="0.25">
      <c r="A4010" s="199"/>
      <c r="B4010" s="219"/>
      <c r="C4010" s="200" t="s">
        <v>344</v>
      </c>
      <c r="D4010" s="251"/>
      <c r="E4010" s="251"/>
      <c r="F4010" s="252"/>
      <c r="G4010" s="3" t="s">
        <v>345</v>
      </c>
      <c r="H4010" s="3" t="s">
        <v>485</v>
      </c>
      <c r="I4010" s="54">
        <v>1062</v>
      </c>
    </row>
    <row r="4011" spans="1:9" ht="20.100000000000001" customHeight="1" x14ac:dyDescent="0.25">
      <c r="A4011" s="197" t="s">
        <v>199</v>
      </c>
      <c r="B4011" s="218" t="s">
        <v>30</v>
      </c>
      <c r="C4011" s="248" t="s">
        <v>506</v>
      </c>
      <c r="D4011" s="251"/>
      <c r="E4011" s="251"/>
      <c r="F4011" s="252"/>
      <c r="G4011" s="3" t="s">
        <v>195</v>
      </c>
      <c r="H4011" s="3" t="s">
        <v>484</v>
      </c>
      <c r="I4011" s="54">
        <v>132</v>
      </c>
    </row>
    <row r="4012" spans="1:9" ht="20.100000000000001" customHeight="1" x14ac:dyDescent="0.25">
      <c r="A4012" s="198"/>
      <c r="B4012" s="225"/>
      <c r="C4012" s="200" t="s">
        <v>234</v>
      </c>
      <c r="D4012" s="251"/>
      <c r="E4012" s="251"/>
      <c r="F4012" s="252"/>
      <c r="G4012" s="3" t="s">
        <v>185</v>
      </c>
      <c r="H4012" s="3" t="s">
        <v>484</v>
      </c>
      <c r="I4012" s="54">
        <v>16</v>
      </c>
    </row>
    <row r="4013" spans="1:9" ht="20.100000000000001" customHeight="1" x14ac:dyDescent="0.25">
      <c r="A4013" s="198"/>
      <c r="B4013" s="219"/>
      <c r="C4013" s="200" t="s">
        <v>200</v>
      </c>
      <c r="D4013" s="251"/>
      <c r="E4013" s="251"/>
      <c r="F4013" s="252"/>
      <c r="G4013" s="3" t="s">
        <v>195</v>
      </c>
      <c r="H4013" s="3" t="s">
        <v>485</v>
      </c>
      <c r="I4013" s="54">
        <v>21310</v>
      </c>
    </row>
    <row r="4014" spans="1:9" ht="20.100000000000001" customHeight="1" x14ac:dyDescent="0.25">
      <c r="A4014" s="198"/>
      <c r="B4014" s="218" t="s">
        <v>217</v>
      </c>
      <c r="C4014" s="248" t="s">
        <v>506</v>
      </c>
      <c r="D4014" s="251"/>
      <c r="E4014" s="251"/>
      <c r="F4014" s="252"/>
      <c r="G4014" s="3" t="s">
        <v>195</v>
      </c>
      <c r="H4014" s="3" t="s">
        <v>484</v>
      </c>
      <c r="I4014" s="53">
        <v>100</v>
      </c>
    </row>
    <row r="4015" spans="1:9" ht="20.100000000000001" customHeight="1" x14ac:dyDescent="0.25">
      <c r="A4015" s="198"/>
      <c r="B4015" s="225"/>
      <c r="C4015" s="200" t="s">
        <v>234</v>
      </c>
      <c r="D4015" s="251"/>
      <c r="E4015" s="251"/>
      <c r="F4015" s="252"/>
      <c r="G4015" s="3" t="s">
        <v>185</v>
      </c>
      <c r="H4015" s="3" t="s">
        <v>484</v>
      </c>
      <c r="I4015" s="53">
        <v>12</v>
      </c>
    </row>
    <row r="4016" spans="1:9" ht="20.100000000000001" customHeight="1" x14ac:dyDescent="0.25">
      <c r="A4016" s="198"/>
      <c r="B4016" s="219"/>
      <c r="C4016" s="200" t="s">
        <v>200</v>
      </c>
      <c r="D4016" s="251"/>
      <c r="E4016" s="251"/>
      <c r="F4016" s="252"/>
      <c r="G4016" s="3" t="s">
        <v>195</v>
      </c>
      <c r="H4016" s="3" t="s">
        <v>485</v>
      </c>
      <c r="I4016" s="54">
        <v>17309</v>
      </c>
    </row>
    <row r="4017" spans="1:9" ht="20.100000000000001" customHeight="1" x14ac:dyDescent="0.25">
      <c r="A4017" s="198"/>
      <c r="B4017" s="218" t="s">
        <v>161</v>
      </c>
      <c r="C4017" s="248" t="s">
        <v>506</v>
      </c>
      <c r="D4017" s="251"/>
      <c r="E4017" s="251"/>
      <c r="F4017" s="252"/>
      <c r="G4017" s="3" t="s">
        <v>195</v>
      </c>
      <c r="H4017" s="3" t="s">
        <v>484</v>
      </c>
      <c r="I4017" s="53">
        <v>32</v>
      </c>
    </row>
    <row r="4018" spans="1:9" ht="20.100000000000001" customHeight="1" x14ac:dyDescent="0.25">
      <c r="A4018" s="198"/>
      <c r="B4018" s="225"/>
      <c r="C4018" s="200" t="s">
        <v>234</v>
      </c>
      <c r="D4018" s="251"/>
      <c r="E4018" s="251"/>
      <c r="F4018" s="252"/>
      <c r="G4018" s="3" t="s">
        <v>185</v>
      </c>
      <c r="H4018" s="3" t="s">
        <v>484</v>
      </c>
      <c r="I4018" s="53">
        <v>4</v>
      </c>
    </row>
    <row r="4019" spans="1:9" ht="20.100000000000001" customHeight="1" x14ac:dyDescent="0.25">
      <c r="A4019" s="199"/>
      <c r="B4019" s="219"/>
      <c r="C4019" s="200" t="s">
        <v>200</v>
      </c>
      <c r="D4019" s="251"/>
      <c r="E4019" s="251"/>
      <c r="F4019" s="252"/>
      <c r="G4019" s="3" t="s">
        <v>195</v>
      </c>
      <c r="H4019" s="3" t="s">
        <v>485</v>
      </c>
      <c r="I4019" s="54">
        <v>4001</v>
      </c>
    </row>
    <row r="4020" spans="1:9" ht="20.100000000000001" customHeight="1" x14ac:dyDescent="0.25">
      <c r="A4020" s="197" t="s">
        <v>201</v>
      </c>
      <c r="B4020" s="218" t="s">
        <v>267</v>
      </c>
      <c r="C4020" s="218" t="s">
        <v>30</v>
      </c>
      <c r="D4020" s="200" t="s">
        <v>202</v>
      </c>
      <c r="E4020" s="251"/>
      <c r="F4020" s="251"/>
      <c r="G4020" s="3" t="s">
        <v>203</v>
      </c>
      <c r="H4020" s="3" t="s">
        <v>484</v>
      </c>
      <c r="I4020" s="99">
        <v>8</v>
      </c>
    </row>
    <row r="4021" spans="1:9" ht="20.100000000000001" customHeight="1" x14ac:dyDescent="0.25">
      <c r="A4021" s="198"/>
      <c r="B4021" s="225"/>
      <c r="C4021" s="225"/>
      <c r="D4021" s="200" t="s">
        <v>204</v>
      </c>
      <c r="E4021" s="251"/>
      <c r="F4021" s="251"/>
      <c r="G4021" s="3" t="s">
        <v>46</v>
      </c>
      <c r="H4021" s="3" t="s">
        <v>484</v>
      </c>
      <c r="I4021" s="99">
        <v>89</v>
      </c>
    </row>
    <row r="4022" spans="1:9" ht="20.100000000000001" customHeight="1" x14ac:dyDescent="0.25">
      <c r="A4022" s="198"/>
      <c r="B4022" s="225"/>
      <c r="C4022" s="191" t="s">
        <v>511</v>
      </c>
      <c r="D4022" s="200" t="s">
        <v>202</v>
      </c>
      <c r="E4022" s="251"/>
      <c r="F4022" s="251"/>
      <c r="G4022" s="3" t="s">
        <v>203</v>
      </c>
      <c r="H4022" s="3" t="s">
        <v>484</v>
      </c>
      <c r="I4022" s="99">
        <v>1</v>
      </c>
    </row>
    <row r="4023" spans="1:9" ht="20.100000000000001" customHeight="1" x14ac:dyDescent="0.25">
      <c r="A4023" s="198"/>
      <c r="B4023" s="225"/>
      <c r="C4023" s="225"/>
      <c r="D4023" s="200" t="s">
        <v>204</v>
      </c>
      <c r="E4023" s="251"/>
      <c r="F4023" s="251"/>
      <c r="G4023" s="3" t="s">
        <v>46</v>
      </c>
      <c r="H4023" s="3" t="s">
        <v>484</v>
      </c>
      <c r="I4023" s="99">
        <v>32</v>
      </c>
    </row>
    <row r="4024" spans="1:9" ht="20.100000000000001" customHeight="1" x14ac:dyDescent="0.25">
      <c r="A4024" s="198"/>
      <c r="B4024" s="225"/>
      <c r="C4024" s="218" t="s">
        <v>56</v>
      </c>
      <c r="D4024" s="200" t="s">
        <v>202</v>
      </c>
      <c r="E4024" s="251"/>
      <c r="F4024" s="251"/>
      <c r="G4024" s="3" t="s">
        <v>203</v>
      </c>
      <c r="H4024" s="3" t="s">
        <v>484</v>
      </c>
      <c r="I4024" s="99">
        <v>3</v>
      </c>
    </row>
    <row r="4025" spans="1:9" ht="20.100000000000001" customHeight="1" x14ac:dyDescent="0.25">
      <c r="A4025" s="198"/>
      <c r="B4025" s="225"/>
      <c r="C4025" s="225"/>
      <c r="D4025" s="200" t="s">
        <v>204</v>
      </c>
      <c r="E4025" s="251"/>
      <c r="F4025" s="251"/>
      <c r="G4025" s="3" t="s">
        <v>46</v>
      </c>
      <c r="H4025" s="3" t="s">
        <v>484</v>
      </c>
      <c r="I4025" s="99">
        <v>21</v>
      </c>
    </row>
    <row r="4026" spans="1:9" ht="20.100000000000001" customHeight="1" x14ac:dyDescent="0.25">
      <c r="A4026" s="198"/>
      <c r="B4026" s="225"/>
      <c r="C4026" s="218" t="s">
        <v>240</v>
      </c>
      <c r="D4026" s="200" t="s">
        <v>202</v>
      </c>
      <c r="E4026" s="251"/>
      <c r="F4026" s="251"/>
      <c r="G4026" s="3" t="s">
        <v>203</v>
      </c>
      <c r="H4026" s="3" t="s">
        <v>484</v>
      </c>
      <c r="I4026" s="99">
        <v>1</v>
      </c>
    </row>
    <row r="4027" spans="1:9" ht="20.100000000000001" customHeight="1" x14ac:dyDescent="0.25">
      <c r="A4027" s="198"/>
      <c r="B4027" s="225"/>
      <c r="C4027" s="225"/>
      <c r="D4027" s="200" t="s">
        <v>204</v>
      </c>
      <c r="E4027" s="251"/>
      <c r="F4027" s="251"/>
      <c r="G4027" s="3" t="s">
        <v>46</v>
      </c>
      <c r="H4027" s="3" t="s">
        <v>484</v>
      </c>
      <c r="I4027" s="99">
        <v>9</v>
      </c>
    </row>
    <row r="4028" spans="1:9" ht="20.100000000000001" customHeight="1" x14ac:dyDescent="0.25">
      <c r="A4028" s="198"/>
      <c r="B4028" s="225"/>
      <c r="C4028" s="218" t="s">
        <v>168</v>
      </c>
      <c r="D4028" s="200" t="s">
        <v>202</v>
      </c>
      <c r="E4028" s="251"/>
      <c r="F4028" s="251"/>
      <c r="G4028" s="3" t="s">
        <v>203</v>
      </c>
      <c r="H4028" s="3" t="s">
        <v>484</v>
      </c>
      <c r="I4028" s="99">
        <v>1</v>
      </c>
    </row>
    <row r="4029" spans="1:9" ht="20.100000000000001" customHeight="1" x14ac:dyDescent="0.25">
      <c r="A4029" s="198"/>
      <c r="B4029" s="225"/>
      <c r="C4029" s="225"/>
      <c r="D4029" s="200" t="s">
        <v>204</v>
      </c>
      <c r="E4029" s="251"/>
      <c r="F4029" s="251"/>
      <c r="G4029" s="3" t="s">
        <v>46</v>
      </c>
      <c r="H4029" s="3" t="s">
        <v>484</v>
      </c>
      <c r="I4029" s="99">
        <v>7</v>
      </c>
    </row>
    <row r="4030" spans="1:9" ht="20.100000000000001" customHeight="1" x14ac:dyDescent="0.25">
      <c r="A4030" s="198"/>
      <c r="B4030" s="225"/>
      <c r="C4030" s="218" t="s">
        <v>154</v>
      </c>
      <c r="D4030" s="200" t="s">
        <v>202</v>
      </c>
      <c r="E4030" s="251"/>
      <c r="F4030" s="251"/>
      <c r="G4030" s="3" t="s">
        <v>203</v>
      </c>
      <c r="H4030" s="3" t="s">
        <v>484</v>
      </c>
      <c r="I4030" s="99">
        <v>1</v>
      </c>
    </row>
    <row r="4031" spans="1:9" ht="20.100000000000001" customHeight="1" x14ac:dyDescent="0.25">
      <c r="A4031" s="198"/>
      <c r="B4031" s="225"/>
      <c r="C4031" s="219"/>
      <c r="D4031" s="200" t="s">
        <v>204</v>
      </c>
      <c r="E4031" s="251"/>
      <c r="F4031" s="251"/>
      <c r="G4031" s="3" t="s">
        <v>46</v>
      </c>
      <c r="H4031" s="3" t="s">
        <v>484</v>
      </c>
      <c r="I4031" s="99">
        <v>12</v>
      </c>
    </row>
    <row r="4032" spans="1:9" ht="20.100000000000001" customHeight="1" x14ac:dyDescent="0.25">
      <c r="A4032" s="198"/>
      <c r="B4032" s="225"/>
      <c r="C4032" s="218" t="s">
        <v>224</v>
      </c>
      <c r="D4032" s="200" t="s">
        <v>202</v>
      </c>
      <c r="E4032" s="251"/>
      <c r="F4032" s="251"/>
      <c r="G4032" s="3" t="s">
        <v>203</v>
      </c>
      <c r="H4032" s="3" t="s">
        <v>484</v>
      </c>
      <c r="I4032" s="99">
        <v>1</v>
      </c>
    </row>
    <row r="4033" spans="1:11" ht="20.100000000000001" customHeight="1" x14ac:dyDescent="0.25">
      <c r="A4033" s="199"/>
      <c r="B4033" s="219"/>
      <c r="C4033" s="219"/>
      <c r="D4033" s="200" t="s">
        <v>204</v>
      </c>
      <c r="E4033" s="251"/>
      <c r="F4033" s="251"/>
      <c r="G4033" s="3" t="s">
        <v>46</v>
      </c>
      <c r="H4033" s="3" t="s">
        <v>484</v>
      </c>
      <c r="I4033" s="99">
        <v>8</v>
      </c>
    </row>
    <row r="4034" spans="1:11" s="132" customFormat="1" ht="50.1" customHeight="1" x14ac:dyDescent="0.25">
      <c r="A4034" s="9"/>
      <c r="B4034" s="9"/>
      <c r="C4034" s="9"/>
      <c r="D4034" s="9"/>
      <c r="E4034" s="9"/>
      <c r="F4034" s="9"/>
      <c r="G4034" s="9"/>
      <c r="H4034" s="9"/>
      <c r="I4034" s="9"/>
      <c r="K4034"/>
    </row>
    <row r="4035" spans="1:11" ht="20.100000000000001" customHeight="1" x14ac:dyDescent="0.25">
      <c r="A4035" s="197" t="s">
        <v>201</v>
      </c>
      <c r="B4035" s="191" t="s">
        <v>513</v>
      </c>
      <c r="C4035" s="181" t="s">
        <v>30</v>
      </c>
      <c r="D4035" s="251"/>
      <c r="E4035" s="251"/>
      <c r="F4035" s="252"/>
      <c r="G4035" s="3" t="s">
        <v>203</v>
      </c>
      <c r="H4035" s="3" t="s">
        <v>484</v>
      </c>
      <c r="I4035" s="54">
        <v>372</v>
      </c>
    </row>
    <row r="4036" spans="1:11" ht="20.100000000000001" customHeight="1" x14ac:dyDescent="0.25">
      <c r="A4036" s="198"/>
      <c r="B4036" s="192"/>
      <c r="C4036" s="181" t="s">
        <v>33</v>
      </c>
      <c r="D4036" s="251"/>
      <c r="E4036" s="251"/>
      <c r="F4036" s="252"/>
      <c r="G4036" s="3" t="s">
        <v>203</v>
      </c>
      <c r="H4036" s="3" t="s">
        <v>484</v>
      </c>
      <c r="I4036" s="180">
        <v>24</v>
      </c>
    </row>
    <row r="4037" spans="1:11" ht="20.100000000000001" customHeight="1" x14ac:dyDescent="0.25">
      <c r="A4037" s="198"/>
      <c r="B4037" s="192"/>
      <c r="C4037" s="181" t="s">
        <v>205</v>
      </c>
      <c r="D4037" s="251"/>
      <c r="E4037" s="251"/>
      <c r="F4037" s="252"/>
      <c r="G4037" s="3" t="s">
        <v>203</v>
      </c>
      <c r="H4037" s="3" t="s">
        <v>484</v>
      </c>
      <c r="I4037" s="99">
        <v>7</v>
      </c>
    </row>
    <row r="4038" spans="1:11" ht="20.100000000000001" customHeight="1" x14ac:dyDescent="0.25">
      <c r="A4038" s="198"/>
      <c r="B4038" s="192"/>
      <c r="C4038" s="181" t="s">
        <v>150</v>
      </c>
      <c r="D4038" s="251"/>
      <c r="E4038" s="251"/>
      <c r="F4038" s="252"/>
      <c r="G4038" s="3" t="s">
        <v>203</v>
      </c>
      <c r="H4038" s="3" t="s">
        <v>484</v>
      </c>
      <c r="I4038" s="99">
        <v>8</v>
      </c>
    </row>
    <row r="4039" spans="1:11" ht="20.100000000000001" customHeight="1" x14ac:dyDescent="0.25">
      <c r="A4039" s="198"/>
      <c r="B4039" s="192"/>
      <c r="C4039" s="181" t="s">
        <v>392</v>
      </c>
      <c r="D4039" s="251"/>
      <c r="E4039" s="251"/>
      <c r="F4039" s="252"/>
      <c r="G4039" s="3" t="s">
        <v>393</v>
      </c>
      <c r="H4039" s="3" t="s">
        <v>484</v>
      </c>
      <c r="I4039" s="99">
        <v>14</v>
      </c>
    </row>
    <row r="4040" spans="1:11" ht="20.100000000000001" customHeight="1" x14ac:dyDescent="0.25">
      <c r="A4040" s="198"/>
      <c r="B4040" s="192"/>
      <c r="C4040" s="181" t="s">
        <v>249</v>
      </c>
      <c r="D4040" s="251"/>
      <c r="E4040" s="251"/>
      <c r="F4040" s="252"/>
      <c r="G4040" s="3" t="s">
        <v>203</v>
      </c>
      <c r="H4040" s="3" t="s">
        <v>484</v>
      </c>
      <c r="I4040" s="99">
        <v>79</v>
      </c>
    </row>
    <row r="4041" spans="1:11" ht="20.100000000000001" customHeight="1" x14ac:dyDescent="0.25">
      <c r="A4041" s="198"/>
      <c r="B4041" s="192"/>
      <c r="C4041" s="181" t="s">
        <v>217</v>
      </c>
      <c r="D4041" s="251"/>
      <c r="E4041" s="251"/>
      <c r="F4041" s="252"/>
      <c r="G4041" s="3" t="s">
        <v>203</v>
      </c>
      <c r="H4041" s="3" t="s">
        <v>484</v>
      </c>
      <c r="I4041" s="99">
        <v>16</v>
      </c>
    </row>
    <row r="4042" spans="1:11" ht="20.100000000000001" customHeight="1" x14ac:dyDescent="0.25">
      <c r="A4042" s="198"/>
      <c r="B4042" s="192"/>
      <c r="C4042" s="181" t="s">
        <v>159</v>
      </c>
      <c r="D4042" s="251"/>
      <c r="E4042" s="251"/>
      <c r="F4042" s="252"/>
      <c r="G4042" s="3" t="s">
        <v>203</v>
      </c>
      <c r="H4042" s="3" t="s">
        <v>484</v>
      </c>
      <c r="I4042" s="99">
        <v>4</v>
      </c>
    </row>
    <row r="4043" spans="1:11" ht="20.100000000000001" customHeight="1" x14ac:dyDescent="0.25">
      <c r="A4043" s="198"/>
      <c r="B4043" s="192"/>
      <c r="C4043" s="181" t="s">
        <v>173</v>
      </c>
      <c r="D4043" s="251"/>
      <c r="E4043" s="251"/>
      <c r="F4043" s="252"/>
      <c r="G4043" s="3" t="s">
        <v>203</v>
      </c>
      <c r="H4043" s="3" t="s">
        <v>484</v>
      </c>
      <c r="I4043" s="99">
        <v>19</v>
      </c>
    </row>
    <row r="4044" spans="1:11" ht="20.100000000000001" customHeight="1" x14ac:dyDescent="0.25">
      <c r="A4044" s="198"/>
      <c r="B4044" s="192"/>
      <c r="C4044" s="181" t="s">
        <v>248</v>
      </c>
      <c r="D4044" s="251"/>
      <c r="E4044" s="251"/>
      <c r="F4044" s="252"/>
      <c r="G4044" s="3" t="s">
        <v>203</v>
      </c>
      <c r="H4044" s="3" t="s">
        <v>484</v>
      </c>
      <c r="I4044" s="99">
        <v>24</v>
      </c>
    </row>
    <row r="4045" spans="1:11" ht="20.100000000000001" customHeight="1" x14ac:dyDescent="0.25">
      <c r="A4045" s="198"/>
      <c r="B4045" s="192"/>
      <c r="C4045" s="181" t="s">
        <v>250</v>
      </c>
      <c r="D4045" s="251"/>
      <c r="E4045" s="251"/>
      <c r="F4045" s="252"/>
      <c r="G4045" s="3" t="s">
        <v>203</v>
      </c>
      <c r="H4045" s="3" t="s">
        <v>484</v>
      </c>
      <c r="I4045" s="99">
        <v>7</v>
      </c>
    </row>
    <row r="4046" spans="1:11" ht="20.100000000000001" customHeight="1" x14ac:dyDescent="0.25">
      <c r="A4046" s="198"/>
      <c r="B4046" s="192"/>
      <c r="C4046" s="181" t="s">
        <v>161</v>
      </c>
      <c r="D4046" s="251"/>
      <c r="E4046" s="251"/>
      <c r="F4046" s="252"/>
      <c r="G4046" s="3" t="s">
        <v>203</v>
      </c>
      <c r="H4046" s="3" t="s">
        <v>484</v>
      </c>
      <c r="I4046" s="99">
        <v>10</v>
      </c>
    </row>
    <row r="4047" spans="1:11" ht="20.100000000000001" customHeight="1" x14ac:dyDescent="0.25">
      <c r="A4047" s="198"/>
      <c r="B4047" s="192"/>
      <c r="C4047" s="181" t="s">
        <v>53</v>
      </c>
      <c r="D4047" s="251"/>
      <c r="E4047" s="251"/>
      <c r="F4047" s="252"/>
      <c r="G4047" s="3" t="s">
        <v>203</v>
      </c>
      <c r="H4047" s="3" t="s">
        <v>484</v>
      </c>
      <c r="I4047" s="99">
        <v>11</v>
      </c>
    </row>
    <row r="4048" spans="1:11" ht="20.100000000000001" customHeight="1" x14ac:dyDescent="0.25">
      <c r="A4048" s="198"/>
      <c r="B4048" s="192"/>
      <c r="C4048" s="181" t="s">
        <v>36</v>
      </c>
      <c r="D4048" s="251"/>
      <c r="E4048" s="251"/>
      <c r="F4048" s="252"/>
      <c r="G4048" s="3" t="s">
        <v>203</v>
      </c>
      <c r="H4048" s="3" t="s">
        <v>484</v>
      </c>
      <c r="I4048" s="99">
        <v>9</v>
      </c>
    </row>
    <row r="4049" spans="1:9" ht="20.100000000000001" customHeight="1" x14ac:dyDescent="0.25">
      <c r="A4049" s="198"/>
      <c r="B4049" s="192"/>
      <c r="C4049" s="181" t="s">
        <v>151</v>
      </c>
      <c r="D4049" s="251"/>
      <c r="E4049" s="251"/>
      <c r="F4049" s="252"/>
      <c r="G4049" s="3" t="s">
        <v>203</v>
      </c>
      <c r="H4049" s="3" t="s">
        <v>484</v>
      </c>
      <c r="I4049" s="99">
        <v>10</v>
      </c>
    </row>
    <row r="4050" spans="1:9" ht="20.100000000000001" customHeight="1" x14ac:dyDescent="0.25">
      <c r="A4050" s="198"/>
      <c r="B4050" s="192"/>
      <c r="C4050" s="181" t="s">
        <v>55</v>
      </c>
      <c r="D4050" s="251"/>
      <c r="E4050" s="251"/>
      <c r="F4050" s="252"/>
      <c r="G4050" s="3" t="s">
        <v>203</v>
      </c>
      <c r="H4050" s="3" t="s">
        <v>484</v>
      </c>
      <c r="I4050" s="99">
        <v>5</v>
      </c>
    </row>
    <row r="4051" spans="1:9" ht="20.100000000000001" customHeight="1" x14ac:dyDescent="0.25">
      <c r="A4051" s="198"/>
      <c r="B4051" s="192"/>
      <c r="C4051" s="181" t="s">
        <v>164</v>
      </c>
      <c r="D4051" s="251"/>
      <c r="E4051" s="251"/>
      <c r="F4051" s="252"/>
      <c r="G4051" s="3" t="s">
        <v>203</v>
      </c>
      <c r="H4051" s="3" t="s">
        <v>484</v>
      </c>
      <c r="I4051" s="99">
        <v>8</v>
      </c>
    </row>
    <row r="4052" spans="1:9" ht="20.100000000000001" customHeight="1" x14ac:dyDescent="0.25">
      <c r="A4052" s="198"/>
      <c r="B4052" s="192"/>
      <c r="C4052" s="172" t="s">
        <v>56</v>
      </c>
      <c r="D4052" s="251"/>
      <c r="E4052" s="251"/>
      <c r="F4052" s="252"/>
      <c r="G4052" s="3" t="s">
        <v>203</v>
      </c>
      <c r="H4052" s="3" t="s">
        <v>484</v>
      </c>
      <c r="I4052" s="99">
        <v>9</v>
      </c>
    </row>
    <row r="4053" spans="1:9" ht="20.100000000000001" customHeight="1" x14ac:dyDescent="0.25">
      <c r="A4053" s="198"/>
      <c r="B4053" s="192"/>
      <c r="C4053" s="181" t="s">
        <v>240</v>
      </c>
      <c r="D4053" s="251"/>
      <c r="E4053" s="251"/>
      <c r="F4053" s="252"/>
      <c r="G4053" s="3" t="s">
        <v>203</v>
      </c>
      <c r="H4053" s="3" t="s">
        <v>484</v>
      </c>
      <c r="I4053" s="99">
        <v>9</v>
      </c>
    </row>
    <row r="4054" spans="1:9" ht="20.100000000000001" customHeight="1" x14ac:dyDescent="0.25">
      <c r="A4054" s="198"/>
      <c r="B4054" s="192"/>
      <c r="C4054" s="181" t="s">
        <v>302</v>
      </c>
      <c r="D4054" s="251"/>
      <c r="E4054" s="251"/>
      <c r="F4054" s="252"/>
      <c r="G4054" s="3" t="s">
        <v>203</v>
      </c>
      <c r="H4054" s="3" t="s">
        <v>484</v>
      </c>
      <c r="I4054" s="99">
        <v>3</v>
      </c>
    </row>
    <row r="4055" spans="1:9" ht="20.100000000000001" customHeight="1" x14ac:dyDescent="0.25">
      <c r="A4055" s="198"/>
      <c r="B4055" s="192"/>
      <c r="C4055" s="181" t="s">
        <v>57</v>
      </c>
      <c r="D4055" s="251"/>
      <c r="E4055" s="251"/>
      <c r="F4055" s="252"/>
      <c r="G4055" s="3" t="s">
        <v>203</v>
      </c>
      <c r="H4055" s="3" t="s">
        <v>484</v>
      </c>
      <c r="I4055" s="99">
        <v>2</v>
      </c>
    </row>
    <row r="4056" spans="1:9" ht="20.100000000000001" customHeight="1" x14ac:dyDescent="0.25">
      <c r="A4056" s="198"/>
      <c r="B4056" s="192"/>
      <c r="C4056" s="181" t="s">
        <v>177</v>
      </c>
      <c r="D4056" s="251"/>
      <c r="E4056" s="251"/>
      <c r="F4056" s="252"/>
      <c r="G4056" s="3" t="s">
        <v>203</v>
      </c>
      <c r="H4056" s="3" t="s">
        <v>484</v>
      </c>
      <c r="I4056" s="99">
        <v>3</v>
      </c>
    </row>
    <row r="4057" spans="1:9" ht="20.100000000000001" customHeight="1" x14ac:dyDescent="0.25">
      <c r="A4057" s="198"/>
      <c r="B4057" s="192"/>
      <c r="C4057" s="181" t="s">
        <v>233</v>
      </c>
      <c r="D4057" s="251"/>
      <c r="E4057" s="251"/>
      <c r="F4057" s="252"/>
      <c r="G4057" s="3" t="s">
        <v>203</v>
      </c>
      <c r="H4057" s="3" t="s">
        <v>484</v>
      </c>
      <c r="I4057" s="99">
        <v>8</v>
      </c>
    </row>
    <row r="4058" spans="1:9" ht="20.100000000000001" customHeight="1" x14ac:dyDescent="0.25">
      <c r="A4058" s="198"/>
      <c r="B4058" s="192"/>
      <c r="C4058" s="182" t="s">
        <v>59</v>
      </c>
      <c r="D4058" s="251"/>
      <c r="E4058" s="251"/>
      <c r="F4058" s="252"/>
      <c r="G4058" s="3" t="s">
        <v>203</v>
      </c>
      <c r="H4058" s="3" t="s">
        <v>484</v>
      </c>
      <c r="I4058" s="99">
        <v>7</v>
      </c>
    </row>
    <row r="4059" spans="1:9" ht="20.100000000000001" customHeight="1" x14ac:dyDescent="0.25">
      <c r="A4059" s="198"/>
      <c r="B4059" s="192"/>
      <c r="C4059" s="181" t="s">
        <v>483</v>
      </c>
      <c r="D4059" s="251"/>
      <c r="E4059" s="251"/>
      <c r="F4059" s="252"/>
      <c r="G4059" s="3" t="s">
        <v>203</v>
      </c>
      <c r="H4059" s="3" t="s">
        <v>484</v>
      </c>
      <c r="I4059" s="99">
        <v>10</v>
      </c>
    </row>
    <row r="4060" spans="1:9" ht="20.100000000000001" customHeight="1" x14ac:dyDescent="0.25">
      <c r="A4060" s="198"/>
      <c r="B4060" s="192"/>
      <c r="C4060" s="181" t="s">
        <v>39</v>
      </c>
      <c r="D4060" s="251"/>
      <c r="E4060" s="251"/>
      <c r="F4060" s="252"/>
      <c r="G4060" s="3" t="s">
        <v>203</v>
      </c>
      <c r="H4060" s="3" t="s">
        <v>484</v>
      </c>
      <c r="I4060" s="99">
        <v>11</v>
      </c>
    </row>
    <row r="4061" spans="1:9" ht="20.100000000000001" customHeight="1" x14ac:dyDescent="0.25">
      <c r="A4061" s="198"/>
      <c r="B4061" s="192"/>
      <c r="C4061" s="181" t="s">
        <v>154</v>
      </c>
      <c r="D4061" s="251"/>
      <c r="E4061" s="251"/>
      <c r="F4061" s="252"/>
      <c r="G4061" s="3" t="s">
        <v>203</v>
      </c>
      <c r="H4061" s="3" t="s">
        <v>484</v>
      </c>
      <c r="I4061" s="99">
        <v>9</v>
      </c>
    </row>
    <row r="4062" spans="1:9" ht="20.100000000000001" customHeight="1" x14ac:dyDescent="0.25">
      <c r="A4062" s="198"/>
      <c r="B4062" s="192"/>
      <c r="C4062" s="181" t="s">
        <v>224</v>
      </c>
      <c r="D4062" s="251"/>
      <c r="E4062" s="251"/>
      <c r="F4062" s="252"/>
      <c r="G4062" s="3" t="s">
        <v>203</v>
      </c>
      <c r="H4062" s="3" t="s">
        <v>484</v>
      </c>
      <c r="I4062" s="99">
        <v>19</v>
      </c>
    </row>
    <row r="4063" spans="1:9" ht="20.100000000000001" customHeight="1" x14ac:dyDescent="0.25">
      <c r="A4063" s="198"/>
      <c r="B4063" s="192"/>
      <c r="C4063" s="181" t="s">
        <v>64</v>
      </c>
      <c r="D4063" s="251"/>
      <c r="E4063" s="251"/>
      <c r="F4063" s="252"/>
      <c r="G4063" s="3" t="s">
        <v>203</v>
      </c>
      <c r="H4063" s="3" t="s">
        <v>484</v>
      </c>
      <c r="I4063" s="99">
        <v>27</v>
      </c>
    </row>
    <row r="4064" spans="1:9" ht="20.100000000000001" customHeight="1" x14ac:dyDescent="0.25">
      <c r="A4064" s="198"/>
      <c r="B4064" s="193"/>
      <c r="C4064" s="181" t="s">
        <v>147</v>
      </c>
      <c r="D4064" s="251"/>
      <c r="E4064" s="251"/>
      <c r="F4064" s="252"/>
      <c r="G4064" s="3" t="s">
        <v>203</v>
      </c>
      <c r="H4064" s="3" t="s">
        <v>484</v>
      </c>
      <c r="I4064" s="99">
        <v>0</v>
      </c>
    </row>
    <row r="4065" spans="1:11" ht="20.100000000000001" customHeight="1" x14ac:dyDescent="0.25">
      <c r="A4065" s="198"/>
      <c r="B4065" s="194" t="s">
        <v>514</v>
      </c>
      <c r="C4065" s="218" t="s">
        <v>30</v>
      </c>
      <c r="D4065" s="200" t="s">
        <v>293</v>
      </c>
      <c r="E4065" s="251"/>
      <c r="F4065" s="251"/>
      <c r="G4065" s="3" t="s">
        <v>158</v>
      </c>
      <c r="H4065" s="3" t="s">
        <v>485</v>
      </c>
      <c r="I4065" s="54">
        <v>95</v>
      </c>
    </row>
    <row r="4066" spans="1:11" ht="20.100000000000001" customHeight="1" x14ac:dyDescent="0.25">
      <c r="A4066" s="198"/>
      <c r="B4066" s="195"/>
      <c r="C4066" s="219"/>
      <c r="D4066" s="200" t="s">
        <v>298</v>
      </c>
      <c r="E4066" s="251"/>
      <c r="F4066" s="251"/>
      <c r="G4066" s="3" t="s">
        <v>158</v>
      </c>
      <c r="H4066" s="3" t="s">
        <v>485</v>
      </c>
      <c r="I4066" s="54">
        <v>3044</v>
      </c>
    </row>
    <row r="4067" spans="1:11" ht="20.100000000000001" customHeight="1" x14ac:dyDescent="0.25">
      <c r="A4067" s="198"/>
      <c r="B4067" s="195"/>
      <c r="C4067" s="218" t="s">
        <v>249</v>
      </c>
      <c r="D4067" s="200" t="s">
        <v>293</v>
      </c>
      <c r="E4067" s="251"/>
      <c r="F4067" s="251"/>
      <c r="G4067" s="3" t="s">
        <v>158</v>
      </c>
      <c r="H4067" s="3" t="s">
        <v>485</v>
      </c>
      <c r="I4067" s="54">
        <v>14</v>
      </c>
    </row>
    <row r="4068" spans="1:11" ht="20.100000000000001" customHeight="1" x14ac:dyDescent="0.25">
      <c r="A4068" s="198"/>
      <c r="B4068" s="195"/>
      <c r="C4068" s="219"/>
      <c r="D4068" s="200" t="s">
        <v>298</v>
      </c>
      <c r="E4068" s="251"/>
      <c r="F4068" s="251"/>
      <c r="G4068" s="3" t="s">
        <v>158</v>
      </c>
      <c r="H4068" s="3" t="s">
        <v>485</v>
      </c>
      <c r="I4068" s="54">
        <v>1882</v>
      </c>
    </row>
    <row r="4069" spans="1:11" ht="20.100000000000001" customHeight="1" x14ac:dyDescent="0.25">
      <c r="A4069" s="199"/>
      <c r="B4069" s="196"/>
      <c r="C4069" s="97" t="s">
        <v>39</v>
      </c>
      <c r="D4069" s="200" t="s">
        <v>293</v>
      </c>
      <c r="E4069" s="251"/>
      <c r="F4069" s="251"/>
      <c r="G4069" s="3" t="s">
        <v>158</v>
      </c>
      <c r="H4069" s="3" t="s">
        <v>485</v>
      </c>
      <c r="I4069" s="54">
        <v>81</v>
      </c>
    </row>
    <row r="4070" spans="1:11" s="132" customFormat="1" ht="50.1" customHeight="1" x14ac:dyDescent="0.25">
      <c r="A4070" s="9"/>
      <c r="B4070" s="9"/>
      <c r="C4070" s="9"/>
      <c r="D4070" s="9"/>
      <c r="E4070" s="9"/>
      <c r="F4070" s="9"/>
      <c r="G4070" s="9"/>
      <c r="H4070" s="9"/>
      <c r="I4070" s="9"/>
      <c r="K4070"/>
    </row>
    <row r="4071" spans="1:11" ht="20.100000000000001" customHeight="1" x14ac:dyDescent="0.25">
      <c r="A4071" s="183" t="s">
        <v>515</v>
      </c>
      <c r="B4071" s="97"/>
      <c r="C4071" s="97" t="s">
        <v>39</v>
      </c>
      <c r="D4071" s="200" t="s">
        <v>298</v>
      </c>
      <c r="E4071" s="251"/>
      <c r="F4071" s="251"/>
      <c r="G4071" s="3" t="s">
        <v>158</v>
      </c>
      <c r="H4071" s="3" t="s">
        <v>485</v>
      </c>
      <c r="I4071" s="54">
        <v>1162</v>
      </c>
    </row>
    <row r="4072" spans="1:11" ht="20.100000000000001" customHeight="1" x14ac:dyDescent="0.25">
      <c r="A4072" s="251" t="s">
        <v>319</v>
      </c>
      <c r="B4072" s="216"/>
      <c r="C4072" s="216"/>
      <c r="D4072" s="216"/>
      <c r="E4072" s="216"/>
      <c r="F4072" s="217"/>
      <c r="G4072" s="3" t="s">
        <v>181</v>
      </c>
      <c r="H4072" s="3" t="s">
        <v>484</v>
      </c>
      <c r="I4072" s="5">
        <v>596</v>
      </c>
    </row>
    <row r="4073" spans="1:11" ht="20.100000000000001" customHeight="1" x14ac:dyDescent="0.25">
      <c r="A4073" s="418" t="s">
        <v>323</v>
      </c>
      <c r="B4073" s="197"/>
      <c r="C4073" s="200" t="s">
        <v>324</v>
      </c>
      <c r="D4073" s="251"/>
      <c r="E4073" s="251"/>
      <c r="F4073" s="217"/>
      <c r="G4073" s="3" t="s">
        <v>198</v>
      </c>
      <c r="H4073" s="3" t="s">
        <v>484</v>
      </c>
      <c r="I4073" s="5">
        <v>15000</v>
      </c>
    </row>
    <row r="4074" spans="1:11" ht="20.100000000000001" customHeight="1" x14ac:dyDescent="0.25">
      <c r="A4074" s="419"/>
      <c r="B4074" s="198"/>
      <c r="C4074" s="200" t="s">
        <v>327</v>
      </c>
      <c r="D4074" s="251"/>
      <c r="E4074" s="251"/>
      <c r="F4074" s="217"/>
      <c r="G4074" s="3" t="s">
        <v>198</v>
      </c>
      <c r="H4074" s="3" t="s">
        <v>484</v>
      </c>
      <c r="I4074" s="5">
        <v>9877</v>
      </c>
    </row>
    <row r="4075" spans="1:11" ht="20.100000000000001" customHeight="1" x14ac:dyDescent="0.25">
      <c r="A4075" s="420"/>
      <c r="B4075" s="199"/>
      <c r="C4075" s="200" t="s">
        <v>330</v>
      </c>
      <c r="D4075" s="251"/>
      <c r="E4075" s="251"/>
      <c r="F4075" s="217"/>
      <c r="G4075" s="3" t="s">
        <v>198</v>
      </c>
      <c r="H4075" s="3" t="s">
        <v>484</v>
      </c>
      <c r="I4075" s="5">
        <v>5123</v>
      </c>
    </row>
    <row r="4076" spans="1:11" ht="20.100000000000001" customHeight="1" x14ac:dyDescent="0.25">
      <c r="A4076" s="46" t="s">
        <v>17</v>
      </c>
      <c r="B4076" s="46"/>
      <c r="C4076" s="46"/>
      <c r="D4076" s="46"/>
      <c r="E4076" s="46"/>
      <c r="F4076" s="47"/>
      <c r="G4076" s="19" t="s">
        <v>23</v>
      </c>
      <c r="H4076" s="20" t="s">
        <v>512</v>
      </c>
      <c r="I4076" s="153">
        <v>170</v>
      </c>
    </row>
    <row r="4077" spans="1:11" ht="20.100000000000001" customHeight="1" x14ac:dyDescent="0.25">
      <c r="A4077" s="134" t="s">
        <v>423</v>
      </c>
      <c r="B4077" s="134"/>
      <c r="C4077" s="134"/>
      <c r="D4077" s="134"/>
      <c r="E4077" s="134"/>
      <c r="F4077" s="135"/>
      <c r="G4077" s="136" t="s">
        <v>0</v>
      </c>
      <c r="H4077" s="20" t="s">
        <v>485</v>
      </c>
      <c r="I4077" s="153">
        <v>2600</v>
      </c>
    </row>
    <row r="4078" spans="1:11" ht="20.100000000000001" customHeight="1" x14ac:dyDescent="0.25">
      <c r="A4078" s="134" t="s">
        <v>424</v>
      </c>
      <c r="B4078" s="134"/>
      <c r="C4078" s="134"/>
      <c r="D4078" s="134"/>
      <c r="E4078" s="134"/>
      <c r="F4078" s="135"/>
      <c r="G4078" s="136" t="s">
        <v>0</v>
      </c>
      <c r="H4078" s="20" t="s">
        <v>485</v>
      </c>
      <c r="I4078" s="153">
        <v>2500</v>
      </c>
    </row>
    <row r="4079" spans="1:11" ht="20.100000000000001" customHeight="1" x14ac:dyDescent="0.25">
      <c r="A4079" s="134" t="s">
        <v>425</v>
      </c>
      <c r="B4079" s="134"/>
      <c r="C4079" s="134"/>
      <c r="D4079" s="134"/>
      <c r="E4079" s="134"/>
      <c r="F4079" s="135"/>
      <c r="G4079" s="136" t="s">
        <v>0</v>
      </c>
      <c r="H4079" s="20" t="s">
        <v>485</v>
      </c>
      <c r="I4079" s="153">
        <v>2400</v>
      </c>
    </row>
    <row r="4080" spans="1:11" ht="20.100000000000001" customHeight="1" x14ac:dyDescent="0.25">
      <c r="A4080" s="134" t="s">
        <v>426</v>
      </c>
      <c r="B4080" s="134"/>
      <c r="C4080" s="134"/>
      <c r="D4080" s="134"/>
      <c r="E4080" s="134"/>
      <c r="F4080" s="135"/>
      <c r="G4080" s="136" t="s">
        <v>0</v>
      </c>
      <c r="H4080" s="20" t="s">
        <v>485</v>
      </c>
      <c r="I4080" s="153">
        <v>1268</v>
      </c>
    </row>
  </sheetData>
  <mergeCells count="4363">
    <mergeCell ref="A3891:A3894"/>
    <mergeCell ref="A3895:A3915"/>
    <mergeCell ref="A3916:A3925"/>
    <mergeCell ref="A3927:A3932"/>
    <mergeCell ref="A3938:A3944"/>
    <mergeCell ref="B3938:B3939"/>
    <mergeCell ref="B3957:B3961"/>
    <mergeCell ref="A3945:A3961"/>
    <mergeCell ref="A3963:A3986"/>
    <mergeCell ref="B3963:B3986"/>
    <mergeCell ref="D4062:F4062"/>
    <mergeCell ref="D4063:F4063"/>
    <mergeCell ref="D4064:F4064"/>
    <mergeCell ref="C4065:C4066"/>
    <mergeCell ref="D4065:F4065"/>
    <mergeCell ref="D4055:F4055"/>
    <mergeCell ref="C4067:C4068"/>
    <mergeCell ref="D4067:F4067"/>
    <mergeCell ref="D4038:F4038"/>
    <mergeCell ref="D4039:F4039"/>
    <mergeCell ref="D4040:F4040"/>
    <mergeCell ref="D4041:F4041"/>
    <mergeCell ref="C4011:F4011"/>
    <mergeCell ref="C4012:F4012"/>
    <mergeCell ref="C4013:F4013"/>
    <mergeCell ref="C4014:F4014"/>
    <mergeCell ref="C4015:F4015"/>
    <mergeCell ref="C4016:F4016"/>
    <mergeCell ref="D4023:F4023"/>
    <mergeCell ref="C4024:C4025"/>
    <mergeCell ref="D4024:F4024"/>
    <mergeCell ref="D4025:F4025"/>
    <mergeCell ref="A4073:B4075"/>
    <mergeCell ref="C4073:F4073"/>
    <mergeCell ref="C4074:F4074"/>
    <mergeCell ref="C4075:F4075"/>
    <mergeCell ref="B3995:F3995"/>
    <mergeCell ref="B3996:F3996"/>
    <mergeCell ref="D4058:F4058"/>
    <mergeCell ref="D4059:F4059"/>
    <mergeCell ref="D4060:F4060"/>
    <mergeCell ref="D4061:F4061"/>
    <mergeCell ref="D4068:F4068"/>
    <mergeCell ref="A4072:F4072"/>
    <mergeCell ref="D4042:F4042"/>
    <mergeCell ref="B3757:C3760"/>
    <mergeCell ref="D3758:D3760"/>
    <mergeCell ref="B3744:C3745"/>
    <mergeCell ref="A3712:A3745"/>
    <mergeCell ref="B3747:C3748"/>
    <mergeCell ref="D3747:D3748"/>
    <mergeCell ref="A3747:A3764"/>
    <mergeCell ref="B3753:C3756"/>
    <mergeCell ref="D3754:D3756"/>
    <mergeCell ref="A3776:A3781"/>
    <mergeCell ref="A3783:A3817"/>
    <mergeCell ref="B3830:B3831"/>
    <mergeCell ref="A3819:A3837"/>
    <mergeCell ref="B3865:B3873"/>
    <mergeCell ref="C3904:C3906"/>
    <mergeCell ref="D3762:D3764"/>
    <mergeCell ref="D4046:F4046"/>
    <mergeCell ref="D4043:F4043"/>
    <mergeCell ref="D4044:F4044"/>
    <mergeCell ref="D4069:F4069"/>
    <mergeCell ref="D4071:F4071"/>
    <mergeCell ref="B3761:C3764"/>
    <mergeCell ref="D4050:F4050"/>
    <mergeCell ref="D4051:F4051"/>
    <mergeCell ref="A4020:A4033"/>
    <mergeCell ref="D4066:F4066"/>
    <mergeCell ref="D4052:F4052"/>
    <mergeCell ref="D4053:F4053"/>
    <mergeCell ref="D4054:F4054"/>
    <mergeCell ref="D4047:F4047"/>
    <mergeCell ref="D4048:F4048"/>
    <mergeCell ref="D4049:F4049"/>
    <mergeCell ref="D4056:F4056"/>
    <mergeCell ref="D4057:F4057"/>
    <mergeCell ref="D4035:F4035"/>
    <mergeCell ref="B3898:B3906"/>
    <mergeCell ref="C3901:C3903"/>
    <mergeCell ref="D4045:F4045"/>
    <mergeCell ref="D4036:F4036"/>
    <mergeCell ref="D4037:F4037"/>
    <mergeCell ref="A3878:A3889"/>
    <mergeCell ref="B4017:B4019"/>
    <mergeCell ref="C4017:F4017"/>
    <mergeCell ref="C4018:F4018"/>
    <mergeCell ref="C4019:F4019"/>
    <mergeCell ref="B4020:B4033"/>
    <mergeCell ref="C4020:C4021"/>
    <mergeCell ref="D4020:F4020"/>
    <mergeCell ref="D4021:F4021"/>
    <mergeCell ref="C4022:C4023"/>
    <mergeCell ref="D4022:F4022"/>
    <mergeCell ref="C4026:C4027"/>
    <mergeCell ref="D4026:F4026"/>
    <mergeCell ref="D4027:F4027"/>
    <mergeCell ref="C4028:C4029"/>
    <mergeCell ref="D4028:F4028"/>
    <mergeCell ref="D4029:F4029"/>
    <mergeCell ref="C4030:C4031"/>
    <mergeCell ref="D4030:F4030"/>
    <mergeCell ref="D4031:F4031"/>
    <mergeCell ref="C4032:C4033"/>
    <mergeCell ref="D4032:F4032"/>
    <mergeCell ref="D4033:F4033"/>
    <mergeCell ref="B3999:B4001"/>
    <mergeCell ref="C3999:F3999"/>
    <mergeCell ref="C4000:F4000"/>
    <mergeCell ref="C4001:F4001"/>
    <mergeCell ref="B4002:B4004"/>
    <mergeCell ref="C4002:F4002"/>
    <mergeCell ref="C4003:F4003"/>
    <mergeCell ref="C4004:F4004"/>
    <mergeCell ref="B4005:B4007"/>
    <mergeCell ref="C4005:F4005"/>
    <mergeCell ref="C4006:F4006"/>
    <mergeCell ref="C4007:F4007"/>
    <mergeCell ref="B4008:B4010"/>
    <mergeCell ref="C4008:F4008"/>
    <mergeCell ref="C4009:F4009"/>
    <mergeCell ref="C4010:F4010"/>
    <mergeCell ref="B4011:B4013"/>
    <mergeCell ref="C3960:F3960"/>
    <mergeCell ref="C3961:F3961"/>
    <mergeCell ref="A3933:A3937"/>
    <mergeCell ref="B3936:F3936"/>
    <mergeCell ref="B3937:F3937"/>
    <mergeCell ref="C3938:F3938"/>
    <mergeCell ref="B3940:F3940"/>
    <mergeCell ref="B3945:B3946"/>
    <mergeCell ref="B3947:B3951"/>
    <mergeCell ref="B3952:B3956"/>
    <mergeCell ref="B3943:B3944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D3989:F3989"/>
    <mergeCell ref="B3992:F3992"/>
    <mergeCell ref="B3993:F3993"/>
    <mergeCell ref="B3994:F3994"/>
    <mergeCell ref="B3997:F3997"/>
    <mergeCell ref="A3999:A4010"/>
    <mergeCell ref="B3924:B3925"/>
    <mergeCell ref="B3927:B3928"/>
    <mergeCell ref="B3929:B3930"/>
    <mergeCell ref="C3929:F3929"/>
    <mergeCell ref="C3930:F3930"/>
    <mergeCell ref="C3957:F3957"/>
    <mergeCell ref="C3958:F3958"/>
    <mergeCell ref="C3959:F3959"/>
    <mergeCell ref="B3933:F3933"/>
    <mergeCell ref="B3934:F3934"/>
    <mergeCell ref="B3935:F3935"/>
    <mergeCell ref="C3939:F3939"/>
    <mergeCell ref="B3941:B3942"/>
    <mergeCell ref="C3941:F3941"/>
    <mergeCell ref="C3942:F3942"/>
    <mergeCell ref="C3925:F3925"/>
    <mergeCell ref="B3931:B3932"/>
    <mergeCell ref="C3931:F3931"/>
    <mergeCell ref="C3932:F3932"/>
    <mergeCell ref="C3924:F3924"/>
    <mergeCell ref="A3987:A3997"/>
    <mergeCell ref="B3987:B3991"/>
    <mergeCell ref="C3987:F3987"/>
    <mergeCell ref="C3988:F3988"/>
    <mergeCell ref="C3989:C3991"/>
    <mergeCell ref="D3990:F3990"/>
    <mergeCell ref="D3991:F3991"/>
    <mergeCell ref="D3912:F3912"/>
    <mergeCell ref="D3913:F3913"/>
    <mergeCell ref="B3916:B3917"/>
    <mergeCell ref="C3916:F3916"/>
    <mergeCell ref="C3917:F3917"/>
    <mergeCell ref="C3907:C3909"/>
    <mergeCell ref="C3910:C3912"/>
    <mergeCell ref="C3913:C3915"/>
    <mergeCell ref="D3914:F3914"/>
    <mergeCell ref="D3915:F3915"/>
    <mergeCell ref="C3918:F3918"/>
    <mergeCell ref="C3919:F3919"/>
    <mergeCell ref="B3920:B3921"/>
    <mergeCell ref="C3920:F3920"/>
    <mergeCell ref="C3921:F3921"/>
    <mergeCell ref="B3922:B3923"/>
    <mergeCell ref="C3922:F3922"/>
    <mergeCell ref="C3923:F3923"/>
    <mergeCell ref="B3918:B3919"/>
    <mergeCell ref="B3907:B3915"/>
    <mergeCell ref="D3899:F3899"/>
    <mergeCell ref="D3900:F3900"/>
    <mergeCell ref="D3901:F3901"/>
    <mergeCell ref="C3898:C3900"/>
    <mergeCell ref="D3902:F3902"/>
    <mergeCell ref="D3903:F3903"/>
    <mergeCell ref="D3904:F3904"/>
    <mergeCell ref="D3905:F3905"/>
    <mergeCell ref="D3906:F3906"/>
    <mergeCell ref="D3907:F3907"/>
    <mergeCell ref="D3908:F3908"/>
    <mergeCell ref="D3909:F3909"/>
    <mergeCell ref="D3910:F3910"/>
    <mergeCell ref="D3911:F3911"/>
    <mergeCell ref="B3880:B3881"/>
    <mergeCell ref="C3880:F3880"/>
    <mergeCell ref="C3881:F3881"/>
    <mergeCell ref="B3882:B3883"/>
    <mergeCell ref="C3882:F3882"/>
    <mergeCell ref="C3883:F3883"/>
    <mergeCell ref="B3884:B3885"/>
    <mergeCell ref="C3884:F3884"/>
    <mergeCell ref="C3885:F3885"/>
    <mergeCell ref="C3886:F3886"/>
    <mergeCell ref="B3891:B3892"/>
    <mergeCell ref="C3891:F3891"/>
    <mergeCell ref="C3892:F3892"/>
    <mergeCell ref="C3893:F3893"/>
    <mergeCell ref="C3894:F3894"/>
    <mergeCell ref="C3895:F3895"/>
    <mergeCell ref="D3898:F3898"/>
    <mergeCell ref="B3893:B3894"/>
    <mergeCell ref="C3865:C3867"/>
    <mergeCell ref="D3865:F3865"/>
    <mergeCell ref="D3866:F3866"/>
    <mergeCell ref="D3867:F3867"/>
    <mergeCell ref="D3868:F3868"/>
    <mergeCell ref="D3869:F3869"/>
    <mergeCell ref="D3870:F3870"/>
    <mergeCell ref="D3871:F3871"/>
    <mergeCell ref="D3872:F3872"/>
    <mergeCell ref="D3873:F3873"/>
    <mergeCell ref="B3874:B3875"/>
    <mergeCell ref="C3874:F3874"/>
    <mergeCell ref="C3875:F3875"/>
    <mergeCell ref="C3876:F3876"/>
    <mergeCell ref="C3877:F3877"/>
    <mergeCell ref="B3878:B3879"/>
    <mergeCell ref="C3878:F3878"/>
    <mergeCell ref="C3879:F3879"/>
    <mergeCell ref="C3868:C3870"/>
    <mergeCell ref="C3871:C3873"/>
    <mergeCell ref="C3844:F3844"/>
    <mergeCell ref="C3845:F3845"/>
    <mergeCell ref="C3846:F3846"/>
    <mergeCell ref="C3847:F3847"/>
    <mergeCell ref="C3848:F3848"/>
    <mergeCell ref="C3849:F3849"/>
    <mergeCell ref="C3850:F3850"/>
    <mergeCell ref="C3851:F3851"/>
    <mergeCell ref="C3852:F3852"/>
    <mergeCell ref="C3853:F3853"/>
    <mergeCell ref="B3856:B3864"/>
    <mergeCell ref="C3856:C3858"/>
    <mergeCell ref="D3856:F3856"/>
    <mergeCell ref="D3857:F3857"/>
    <mergeCell ref="D3858:F3858"/>
    <mergeCell ref="C3859:C3861"/>
    <mergeCell ref="D3859:F3859"/>
    <mergeCell ref="D3860:F3860"/>
    <mergeCell ref="D3861:F3861"/>
    <mergeCell ref="C3862:C3864"/>
    <mergeCell ref="D3862:F3862"/>
    <mergeCell ref="D3863:F3863"/>
    <mergeCell ref="D3864:F3864"/>
    <mergeCell ref="C3830:F3830"/>
    <mergeCell ref="C3831:F3831"/>
    <mergeCell ref="B3832:B3833"/>
    <mergeCell ref="C3832:F3832"/>
    <mergeCell ref="C3833:F3833"/>
    <mergeCell ref="C3834:F3834"/>
    <mergeCell ref="C3835:F3835"/>
    <mergeCell ref="B3836:B3837"/>
    <mergeCell ref="C3836:F3836"/>
    <mergeCell ref="C3837:F3837"/>
    <mergeCell ref="B3838:B3839"/>
    <mergeCell ref="C3838:F3838"/>
    <mergeCell ref="C3839:F3839"/>
    <mergeCell ref="C3840:F3840"/>
    <mergeCell ref="C3841:F3841"/>
    <mergeCell ref="C3842:F3842"/>
    <mergeCell ref="C3843:F3843"/>
    <mergeCell ref="C3817:F3817"/>
    <mergeCell ref="C3819:F3819"/>
    <mergeCell ref="B3820:B3821"/>
    <mergeCell ref="C3820:F3820"/>
    <mergeCell ref="C3821:F3821"/>
    <mergeCell ref="B3822:B3823"/>
    <mergeCell ref="C3822:F3822"/>
    <mergeCell ref="C3823:F3823"/>
    <mergeCell ref="B3824:B3825"/>
    <mergeCell ref="C3824:F3824"/>
    <mergeCell ref="C3825:F3825"/>
    <mergeCell ref="B3826:B3827"/>
    <mergeCell ref="C3826:F3826"/>
    <mergeCell ref="C3827:F3827"/>
    <mergeCell ref="B3828:B3829"/>
    <mergeCell ref="C3828:F3828"/>
    <mergeCell ref="C3829:F3829"/>
    <mergeCell ref="B3805:B3806"/>
    <mergeCell ref="C3805:F3805"/>
    <mergeCell ref="C3806:F3806"/>
    <mergeCell ref="B3807:B3808"/>
    <mergeCell ref="C3807:F3807"/>
    <mergeCell ref="C3808:F3808"/>
    <mergeCell ref="B3809:B3810"/>
    <mergeCell ref="C3809:F3809"/>
    <mergeCell ref="C3810:F3810"/>
    <mergeCell ref="B3811:B3812"/>
    <mergeCell ref="C3811:F3811"/>
    <mergeCell ref="C3812:F3812"/>
    <mergeCell ref="B3813:B3814"/>
    <mergeCell ref="C3813:F3813"/>
    <mergeCell ref="C3814:F3814"/>
    <mergeCell ref="B3815:B3816"/>
    <mergeCell ref="C3815:F3815"/>
    <mergeCell ref="C3816:F3816"/>
    <mergeCell ref="B3793:B3794"/>
    <mergeCell ref="C3793:F3793"/>
    <mergeCell ref="C3794:F3794"/>
    <mergeCell ref="B3795:B3796"/>
    <mergeCell ref="C3795:F3795"/>
    <mergeCell ref="C3796:F3796"/>
    <mergeCell ref="B3797:B3798"/>
    <mergeCell ref="C3797:F3797"/>
    <mergeCell ref="C3798:F3798"/>
    <mergeCell ref="B3799:B3800"/>
    <mergeCell ref="C3799:F3799"/>
    <mergeCell ref="C3800:F3800"/>
    <mergeCell ref="B3801:B3802"/>
    <mergeCell ref="C3801:F3801"/>
    <mergeCell ref="C3802:F3802"/>
    <mergeCell ref="B3803:B3804"/>
    <mergeCell ref="C3803:F3803"/>
    <mergeCell ref="C3804:F3804"/>
    <mergeCell ref="C3780:F3780"/>
    <mergeCell ref="C3781:F3781"/>
    <mergeCell ref="B3783:B3784"/>
    <mergeCell ref="C3783:F3783"/>
    <mergeCell ref="C3784:F3784"/>
    <mergeCell ref="B3785:B3786"/>
    <mergeCell ref="C3785:F3785"/>
    <mergeCell ref="C3786:F3786"/>
    <mergeCell ref="B3787:B3788"/>
    <mergeCell ref="C3787:F3787"/>
    <mergeCell ref="C3788:F3788"/>
    <mergeCell ref="B3789:B3790"/>
    <mergeCell ref="C3789:F3789"/>
    <mergeCell ref="C3790:F3790"/>
    <mergeCell ref="B3791:B3792"/>
    <mergeCell ref="C3791:F3791"/>
    <mergeCell ref="C3792:F3792"/>
    <mergeCell ref="B3780:B3781"/>
    <mergeCell ref="B3703:B3709"/>
    <mergeCell ref="C3703:C3708"/>
    <mergeCell ref="D3703:F3703"/>
    <mergeCell ref="D3704:F3704"/>
    <mergeCell ref="D3705:F3705"/>
    <mergeCell ref="D3706:F3706"/>
    <mergeCell ref="D3707:F3707"/>
    <mergeCell ref="D3708:F3708"/>
    <mergeCell ref="C3709:F3709"/>
    <mergeCell ref="C3711:F3711"/>
    <mergeCell ref="B3712:B3715"/>
    <mergeCell ref="D3713:D3715"/>
    <mergeCell ref="D3717:D3719"/>
    <mergeCell ref="D3721:D3723"/>
    <mergeCell ref="D3729:D3731"/>
    <mergeCell ref="D3750:D3752"/>
    <mergeCell ref="D3733:D3735"/>
    <mergeCell ref="D3741:D3743"/>
    <mergeCell ref="B3716:C3719"/>
    <mergeCell ref="B3720:C3723"/>
    <mergeCell ref="B3728:C3731"/>
    <mergeCell ref="B3749:C3752"/>
    <mergeCell ref="B3732:C3735"/>
    <mergeCell ref="B3740:C3743"/>
    <mergeCell ref="B3724:C3727"/>
    <mergeCell ref="D3725:D3727"/>
    <mergeCell ref="B3736:C3739"/>
    <mergeCell ref="D3737:D3739"/>
    <mergeCell ref="B3687:B3694"/>
    <mergeCell ref="C3687:C3692"/>
    <mergeCell ref="D3687:F3687"/>
    <mergeCell ref="D3688:F3688"/>
    <mergeCell ref="D3689:F3689"/>
    <mergeCell ref="D3690:F3690"/>
    <mergeCell ref="D3691:F3691"/>
    <mergeCell ref="D3692:F3692"/>
    <mergeCell ref="C3693:F3693"/>
    <mergeCell ref="C3694:F3694"/>
    <mergeCell ref="B3695:B3702"/>
    <mergeCell ref="C3695:C3700"/>
    <mergeCell ref="D3695:F3695"/>
    <mergeCell ref="D3696:F3696"/>
    <mergeCell ref="D3697:F3697"/>
    <mergeCell ref="D3698:F3698"/>
    <mergeCell ref="D3699:F3699"/>
    <mergeCell ref="D3700:F3700"/>
    <mergeCell ref="C3701:F3701"/>
    <mergeCell ref="C3702:F3702"/>
    <mergeCell ref="C3662:C3667"/>
    <mergeCell ref="D3662:F3662"/>
    <mergeCell ref="D3663:F3663"/>
    <mergeCell ref="D3664:F3664"/>
    <mergeCell ref="D3665:F3665"/>
    <mergeCell ref="D3666:F3666"/>
    <mergeCell ref="D3667:F3667"/>
    <mergeCell ref="C3668:F3668"/>
    <mergeCell ref="C3669:F3669"/>
    <mergeCell ref="B3670:B3673"/>
    <mergeCell ref="C3670:C3673"/>
    <mergeCell ref="D3670:F3670"/>
    <mergeCell ref="D3671:F3671"/>
    <mergeCell ref="D3672:F3672"/>
    <mergeCell ref="D3673:F3673"/>
    <mergeCell ref="A3675:A3709"/>
    <mergeCell ref="B3675:B3678"/>
    <mergeCell ref="C3675:C3676"/>
    <mergeCell ref="D3675:F3675"/>
    <mergeCell ref="D3676:F3676"/>
    <mergeCell ref="C3677:F3677"/>
    <mergeCell ref="C3678:F3678"/>
    <mergeCell ref="B3679:B3686"/>
    <mergeCell ref="C3679:C3684"/>
    <mergeCell ref="D3679:F3679"/>
    <mergeCell ref="D3680:F3680"/>
    <mergeCell ref="D3681:F3681"/>
    <mergeCell ref="D3682:F3682"/>
    <mergeCell ref="D3683:F3683"/>
    <mergeCell ref="D3684:F3684"/>
    <mergeCell ref="C3685:F3685"/>
    <mergeCell ref="C3686:F3686"/>
    <mergeCell ref="D3637:F3637"/>
    <mergeCell ref="A3639:A3673"/>
    <mergeCell ref="B3639:B3645"/>
    <mergeCell ref="C3639:C3643"/>
    <mergeCell ref="D3639:F3639"/>
    <mergeCell ref="D3640:F3640"/>
    <mergeCell ref="D3641:F3641"/>
    <mergeCell ref="D3642:F3642"/>
    <mergeCell ref="D3643:F3643"/>
    <mergeCell ref="C3644:F3644"/>
    <mergeCell ref="C3645:F3645"/>
    <mergeCell ref="B3646:B3653"/>
    <mergeCell ref="C3646:C3651"/>
    <mergeCell ref="D3646:F3646"/>
    <mergeCell ref="D3647:F3647"/>
    <mergeCell ref="D3648:F3648"/>
    <mergeCell ref="D3649:F3649"/>
    <mergeCell ref="D3650:F3650"/>
    <mergeCell ref="D3651:F3651"/>
    <mergeCell ref="C3652:F3652"/>
    <mergeCell ref="C3653:F3653"/>
    <mergeCell ref="B3654:B3661"/>
    <mergeCell ref="C3654:C3659"/>
    <mergeCell ref="D3654:F3654"/>
    <mergeCell ref="D3655:F3655"/>
    <mergeCell ref="D3656:F3656"/>
    <mergeCell ref="D3657:F3657"/>
    <mergeCell ref="D3658:F3658"/>
    <mergeCell ref="D3659:F3659"/>
    <mergeCell ref="C3660:F3660"/>
    <mergeCell ref="C3661:F3661"/>
    <mergeCell ref="B3662:B3669"/>
    <mergeCell ref="B3621:B3628"/>
    <mergeCell ref="C3621:C3626"/>
    <mergeCell ref="D3621:F3621"/>
    <mergeCell ref="D3622:F3622"/>
    <mergeCell ref="D3623:F3623"/>
    <mergeCell ref="D3624:F3624"/>
    <mergeCell ref="D3625:F3625"/>
    <mergeCell ref="D3626:F3626"/>
    <mergeCell ref="C3627:F3627"/>
    <mergeCell ref="C3628:F3628"/>
    <mergeCell ref="B3629:B3636"/>
    <mergeCell ref="C3629:C3634"/>
    <mergeCell ref="D3629:F3629"/>
    <mergeCell ref="D3630:F3630"/>
    <mergeCell ref="D3631:F3631"/>
    <mergeCell ref="D3632:F3632"/>
    <mergeCell ref="D3633:F3633"/>
    <mergeCell ref="D3634:F3634"/>
    <mergeCell ref="C3635:F3635"/>
    <mergeCell ref="C3636:F3636"/>
    <mergeCell ref="B3596:B3601"/>
    <mergeCell ref="C3596:C3601"/>
    <mergeCell ref="D3596:F3596"/>
    <mergeCell ref="D3597:F3597"/>
    <mergeCell ref="D3598:F3598"/>
    <mergeCell ref="D3599:F3599"/>
    <mergeCell ref="D3600:F3600"/>
    <mergeCell ref="D3601:F3601"/>
    <mergeCell ref="A3603:A3637"/>
    <mergeCell ref="B3603:B3604"/>
    <mergeCell ref="C3603:F3603"/>
    <mergeCell ref="C3604:F3604"/>
    <mergeCell ref="B3605:B3612"/>
    <mergeCell ref="C3605:C3610"/>
    <mergeCell ref="D3605:F3605"/>
    <mergeCell ref="D3606:F3606"/>
    <mergeCell ref="D3607:F3607"/>
    <mergeCell ref="D3608:F3608"/>
    <mergeCell ref="D3609:F3609"/>
    <mergeCell ref="D3610:F3610"/>
    <mergeCell ref="C3611:F3611"/>
    <mergeCell ref="C3612:F3612"/>
    <mergeCell ref="B3613:B3620"/>
    <mergeCell ref="C3613:C3618"/>
    <mergeCell ref="D3613:F3613"/>
    <mergeCell ref="D3614:F3614"/>
    <mergeCell ref="D3615:F3615"/>
    <mergeCell ref="D3616:F3616"/>
    <mergeCell ref="D3617:F3617"/>
    <mergeCell ref="D3618:F3618"/>
    <mergeCell ref="C3619:F3619"/>
    <mergeCell ref="C3620:F3620"/>
    <mergeCell ref="B3580:B3587"/>
    <mergeCell ref="C3580:C3585"/>
    <mergeCell ref="D3580:F3580"/>
    <mergeCell ref="D3581:F3581"/>
    <mergeCell ref="D3582:F3582"/>
    <mergeCell ref="D3583:F3583"/>
    <mergeCell ref="D3584:F3584"/>
    <mergeCell ref="D3585:F3585"/>
    <mergeCell ref="C3586:F3586"/>
    <mergeCell ref="C3587:F3587"/>
    <mergeCell ref="B3588:B3595"/>
    <mergeCell ref="C3588:C3593"/>
    <mergeCell ref="D3588:F3588"/>
    <mergeCell ref="D3589:F3589"/>
    <mergeCell ref="D3590:F3590"/>
    <mergeCell ref="D3591:F3591"/>
    <mergeCell ref="D3592:F3592"/>
    <mergeCell ref="D3593:F3593"/>
    <mergeCell ref="C3594:F3594"/>
    <mergeCell ref="C3595:F3595"/>
    <mergeCell ref="C3555:C3560"/>
    <mergeCell ref="D3555:F3555"/>
    <mergeCell ref="D3556:F3556"/>
    <mergeCell ref="D3557:F3557"/>
    <mergeCell ref="D3558:F3558"/>
    <mergeCell ref="D3559:F3559"/>
    <mergeCell ref="D3560:F3560"/>
    <mergeCell ref="C3561:F3561"/>
    <mergeCell ref="C3562:F3562"/>
    <mergeCell ref="B3563:B3565"/>
    <mergeCell ref="C3563:C3565"/>
    <mergeCell ref="D3563:F3563"/>
    <mergeCell ref="D3564:F3564"/>
    <mergeCell ref="D3565:F3565"/>
    <mergeCell ref="A3567:A3601"/>
    <mergeCell ref="B3567:B3571"/>
    <mergeCell ref="C3567:C3569"/>
    <mergeCell ref="D3567:F3567"/>
    <mergeCell ref="D3568:F3568"/>
    <mergeCell ref="D3569:F3569"/>
    <mergeCell ref="C3570:F3570"/>
    <mergeCell ref="C3571:F3571"/>
    <mergeCell ref="B3572:B3579"/>
    <mergeCell ref="C3572:C3577"/>
    <mergeCell ref="D3572:F3572"/>
    <mergeCell ref="D3573:F3573"/>
    <mergeCell ref="D3574:F3574"/>
    <mergeCell ref="D3575:F3575"/>
    <mergeCell ref="D3576:F3576"/>
    <mergeCell ref="D3577:F3577"/>
    <mergeCell ref="C3578:F3578"/>
    <mergeCell ref="C3579:F3579"/>
    <mergeCell ref="A3531:A3565"/>
    <mergeCell ref="B3531:B3538"/>
    <mergeCell ref="C3531:C3536"/>
    <mergeCell ref="D3531:F3531"/>
    <mergeCell ref="D3532:F3532"/>
    <mergeCell ref="D3533:F3533"/>
    <mergeCell ref="D3534:F3534"/>
    <mergeCell ref="D3535:F3535"/>
    <mergeCell ref="D3536:F3536"/>
    <mergeCell ref="C3537:F3537"/>
    <mergeCell ref="C3538:F3538"/>
    <mergeCell ref="B3539:B3546"/>
    <mergeCell ref="C3539:C3544"/>
    <mergeCell ref="D3539:F3539"/>
    <mergeCell ref="D3540:F3540"/>
    <mergeCell ref="D3541:F3541"/>
    <mergeCell ref="D3542:F3542"/>
    <mergeCell ref="D3543:F3543"/>
    <mergeCell ref="D3544:F3544"/>
    <mergeCell ref="C3545:F3545"/>
    <mergeCell ref="C3546:F3546"/>
    <mergeCell ref="B3547:B3554"/>
    <mergeCell ref="C3547:C3552"/>
    <mergeCell ref="D3547:F3547"/>
    <mergeCell ref="D3548:F3548"/>
    <mergeCell ref="D3549:F3549"/>
    <mergeCell ref="D3550:F3550"/>
    <mergeCell ref="D3551:F3551"/>
    <mergeCell ref="D3552:F3552"/>
    <mergeCell ref="C3553:F3553"/>
    <mergeCell ref="C3554:F3554"/>
    <mergeCell ref="B3555:B3562"/>
    <mergeCell ref="D3515:F3515"/>
    <mergeCell ref="D3516:F3516"/>
    <mergeCell ref="D3517:F3517"/>
    <mergeCell ref="D3518:F3518"/>
    <mergeCell ref="D3519:F3519"/>
    <mergeCell ref="C3520:F3520"/>
    <mergeCell ref="C3521:F3521"/>
    <mergeCell ref="B3522:B3529"/>
    <mergeCell ref="C3522:C3527"/>
    <mergeCell ref="D3522:F3522"/>
    <mergeCell ref="D3523:F3523"/>
    <mergeCell ref="D3524:F3524"/>
    <mergeCell ref="D3525:F3525"/>
    <mergeCell ref="D3526:F3526"/>
    <mergeCell ref="D3527:F3527"/>
    <mergeCell ref="C3528:F3528"/>
    <mergeCell ref="C3529:F3529"/>
    <mergeCell ref="D3490:F3490"/>
    <mergeCell ref="D3491:F3491"/>
    <mergeCell ref="D3492:F3492"/>
    <mergeCell ref="D3493:F3493"/>
    <mergeCell ref="A3495:A3529"/>
    <mergeCell ref="B3495:B3497"/>
    <mergeCell ref="D3495:F3495"/>
    <mergeCell ref="C3496:F3496"/>
    <mergeCell ref="C3497:F3497"/>
    <mergeCell ref="B3498:B3505"/>
    <mergeCell ref="C3498:C3503"/>
    <mergeCell ref="D3498:F3498"/>
    <mergeCell ref="D3499:F3499"/>
    <mergeCell ref="D3500:F3500"/>
    <mergeCell ref="D3501:F3501"/>
    <mergeCell ref="D3502:F3502"/>
    <mergeCell ref="D3503:F3503"/>
    <mergeCell ref="C3504:F3504"/>
    <mergeCell ref="C3505:F3505"/>
    <mergeCell ref="B3506:B3513"/>
    <mergeCell ref="C3506:C3511"/>
    <mergeCell ref="D3506:F3506"/>
    <mergeCell ref="D3507:F3507"/>
    <mergeCell ref="D3508:F3508"/>
    <mergeCell ref="D3509:F3509"/>
    <mergeCell ref="D3510:F3510"/>
    <mergeCell ref="D3511:F3511"/>
    <mergeCell ref="C3512:F3512"/>
    <mergeCell ref="C3513:F3513"/>
    <mergeCell ref="B3514:B3521"/>
    <mergeCell ref="C3514:C3519"/>
    <mergeCell ref="D3514:F3514"/>
    <mergeCell ref="A3465:A3493"/>
    <mergeCell ref="B3465:B3472"/>
    <mergeCell ref="C3465:C3470"/>
    <mergeCell ref="D3465:F3465"/>
    <mergeCell ref="D3466:F3466"/>
    <mergeCell ref="D3467:F3467"/>
    <mergeCell ref="D3468:F3468"/>
    <mergeCell ref="D3469:F3469"/>
    <mergeCell ref="D3470:F3470"/>
    <mergeCell ref="C3471:F3471"/>
    <mergeCell ref="C3472:F3472"/>
    <mergeCell ref="B3473:B3480"/>
    <mergeCell ref="C3473:C3478"/>
    <mergeCell ref="D3473:F3473"/>
    <mergeCell ref="D3474:F3474"/>
    <mergeCell ref="D3475:F3475"/>
    <mergeCell ref="D3476:F3476"/>
    <mergeCell ref="D3477:F3477"/>
    <mergeCell ref="D3478:F3478"/>
    <mergeCell ref="C3479:F3479"/>
    <mergeCell ref="C3480:F3480"/>
    <mergeCell ref="C3481:C3486"/>
    <mergeCell ref="D3481:F3481"/>
    <mergeCell ref="D3482:F3482"/>
    <mergeCell ref="D3483:F3483"/>
    <mergeCell ref="D3484:F3484"/>
    <mergeCell ref="D3485:F3485"/>
    <mergeCell ref="D3486:F3486"/>
    <mergeCell ref="C3487:F3487"/>
    <mergeCell ref="C3488:F3488"/>
    <mergeCell ref="C3489:C3493"/>
    <mergeCell ref="D3489:F3489"/>
    <mergeCell ref="B3448:B3455"/>
    <mergeCell ref="C3448:F3448"/>
    <mergeCell ref="C3449:F3449"/>
    <mergeCell ref="C3450:F3450"/>
    <mergeCell ref="C3451:F3451"/>
    <mergeCell ref="C3452:C3453"/>
    <mergeCell ref="D3452:F3452"/>
    <mergeCell ref="D3453:F3453"/>
    <mergeCell ref="C3454:F3454"/>
    <mergeCell ref="C3455:F3455"/>
    <mergeCell ref="B3456:B3457"/>
    <mergeCell ref="C3456:F3456"/>
    <mergeCell ref="C3457:F3457"/>
    <mergeCell ref="A3459:A3464"/>
    <mergeCell ref="B3459:B3464"/>
    <mergeCell ref="C3459:F3459"/>
    <mergeCell ref="C3460:F3460"/>
    <mergeCell ref="C3461:C3462"/>
    <mergeCell ref="D3461:F3461"/>
    <mergeCell ref="D3462:F3462"/>
    <mergeCell ref="C3463:F3463"/>
    <mergeCell ref="C3464:F3464"/>
    <mergeCell ref="A3423:A3457"/>
    <mergeCell ref="C3423:F3423"/>
    <mergeCell ref="B3424:B3431"/>
    <mergeCell ref="C3424:F3424"/>
    <mergeCell ref="C3425:F3425"/>
    <mergeCell ref="C3426:F3426"/>
    <mergeCell ref="C3427:F3427"/>
    <mergeCell ref="C3428:C3429"/>
    <mergeCell ref="D3428:F3428"/>
    <mergeCell ref="D3429:F3429"/>
    <mergeCell ref="C3430:F3430"/>
    <mergeCell ref="C3431:F3431"/>
    <mergeCell ref="B3432:B3439"/>
    <mergeCell ref="C3432:F3432"/>
    <mergeCell ref="C3433:F3433"/>
    <mergeCell ref="C3434:F3434"/>
    <mergeCell ref="C3435:F3435"/>
    <mergeCell ref="C3436:C3437"/>
    <mergeCell ref="D3436:F3436"/>
    <mergeCell ref="D3437:F3437"/>
    <mergeCell ref="C3438:F3438"/>
    <mergeCell ref="C3439:F3439"/>
    <mergeCell ref="B3440:B3447"/>
    <mergeCell ref="C3440:F3440"/>
    <mergeCell ref="C3441:F3441"/>
    <mergeCell ref="C3442:F3442"/>
    <mergeCell ref="C3443:F3443"/>
    <mergeCell ref="C3444:C3445"/>
    <mergeCell ref="D3444:F3444"/>
    <mergeCell ref="D3445:F3445"/>
    <mergeCell ref="C3446:F3446"/>
    <mergeCell ref="C3447:F3447"/>
    <mergeCell ref="B3407:B3414"/>
    <mergeCell ref="C3407:F3407"/>
    <mergeCell ref="C3408:F3408"/>
    <mergeCell ref="C3409:F3409"/>
    <mergeCell ref="C3410:F3410"/>
    <mergeCell ref="C3411:C3412"/>
    <mergeCell ref="D3411:F3411"/>
    <mergeCell ref="D3412:F3412"/>
    <mergeCell ref="C3413:F3413"/>
    <mergeCell ref="C3414:F3414"/>
    <mergeCell ref="B3415:B3421"/>
    <mergeCell ref="C3415:F3415"/>
    <mergeCell ref="C3416:F3416"/>
    <mergeCell ref="C3417:F3417"/>
    <mergeCell ref="C3418:F3418"/>
    <mergeCell ref="C3419:C3420"/>
    <mergeCell ref="D3419:F3419"/>
    <mergeCell ref="D3420:F3420"/>
    <mergeCell ref="C3421:F3421"/>
    <mergeCell ref="B3382:B3385"/>
    <mergeCell ref="C3382:F3382"/>
    <mergeCell ref="C3383:F3383"/>
    <mergeCell ref="C3384:F3384"/>
    <mergeCell ref="C3385:F3385"/>
    <mergeCell ref="A3387:A3421"/>
    <mergeCell ref="B3387:B3390"/>
    <mergeCell ref="C3387:C3388"/>
    <mergeCell ref="D3387:F3387"/>
    <mergeCell ref="D3388:F3388"/>
    <mergeCell ref="C3389:F3389"/>
    <mergeCell ref="C3390:F3390"/>
    <mergeCell ref="B3391:B3398"/>
    <mergeCell ref="C3391:F3391"/>
    <mergeCell ref="C3392:F3392"/>
    <mergeCell ref="C3393:F3393"/>
    <mergeCell ref="C3394:F3394"/>
    <mergeCell ref="C3395:C3396"/>
    <mergeCell ref="D3395:F3395"/>
    <mergeCell ref="D3396:F3396"/>
    <mergeCell ref="C3397:F3397"/>
    <mergeCell ref="C3398:F3398"/>
    <mergeCell ref="B3399:B3406"/>
    <mergeCell ref="C3399:F3399"/>
    <mergeCell ref="C3400:F3400"/>
    <mergeCell ref="C3401:F3401"/>
    <mergeCell ref="C3402:F3402"/>
    <mergeCell ref="C3403:C3404"/>
    <mergeCell ref="D3403:F3403"/>
    <mergeCell ref="D3404:F3404"/>
    <mergeCell ref="C3405:F3405"/>
    <mergeCell ref="C3406:F3406"/>
    <mergeCell ref="C3365:F3365"/>
    <mergeCell ref="B3366:B3373"/>
    <mergeCell ref="C3366:F3366"/>
    <mergeCell ref="C3367:F3367"/>
    <mergeCell ref="C3368:F3368"/>
    <mergeCell ref="C3369:F3369"/>
    <mergeCell ref="C3370:C3371"/>
    <mergeCell ref="D3370:F3370"/>
    <mergeCell ref="D3371:F3371"/>
    <mergeCell ref="C3372:F3372"/>
    <mergeCell ref="C3373:F3373"/>
    <mergeCell ref="B3374:B3381"/>
    <mergeCell ref="C3374:F3374"/>
    <mergeCell ref="C3375:F3375"/>
    <mergeCell ref="C3376:F3376"/>
    <mergeCell ref="C3377:F3377"/>
    <mergeCell ref="C3378:C3379"/>
    <mergeCell ref="D3378:F3378"/>
    <mergeCell ref="D3379:F3379"/>
    <mergeCell ref="C3380:F3380"/>
    <mergeCell ref="C3381:F3381"/>
    <mergeCell ref="C3339:F3339"/>
    <mergeCell ref="C3340:F3340"/>
    <mergeCell ref="B3341:B3348"/>
    <mergeCell ref="C3341:F3341"/>
    <mergeCell ref="C3342:F3342"/>
    <mergeCell ref="C3343:F3343"/>
    <mergeCell ref="C3344:F3344"/>
    <mergeCell ref="C3345:C3346"/>
    <mergeCell ref="D3345:F3345"/>
    <mergeCell ref="D3346:F3346"/>
    <mergeCell ref="C3347:F3347"/>
    <mergeCell ref="C3348:F3348"/>
    <mergeCell ref="C3349:F3349"/>
    <mergeCell ref="A3351:A3385"/>
    <mergeCell ref="B3351:B3357"/>
    <mergeCell ref="C3351:F3351"/>
    <mergeCell ref="C3352:F3352"/>
    <mergeCell ref="C3353:F3353"/>
    <mergeCell ref="C3354:C3355"/>
    <mergeCell ref="D3354:F3354"/>
    <mergeCell ref="D3355:F3355"/>
    <mergeCell ref="C3356:F3356"/>
    <mergeCell ref="C3357:F3357"/>
    <mergeCell ref="B3358:B3365"/>
    <mergeCell ref="C3358:F3358"/>
    <mergeCell ref="C3359:F3359"/>
    <mergeCell ref="C3360:F3360"/>
    <mergeCell ref="C3361:F3361"/>
    <mergeCell ref="C3362:C3363"/>
    <mergeCell ref="D3362:F3362"/>
    <mergeCell ref="D3363:F3363"/>
    <mergeCell ref="C3364:F3364"/>
    <mergeCell ref="A3315:A3349"/>
    <mergeCell ref="B3315:B3316"/>
    <mergeCell ref="C3315:F3315"/>
    <mergeCell ref="C3316:F3316"/>
    <mergeCell ref="B3317:B3324"/>
    <mergeCell ref="C3317:F3317"/>
    <mergeCell ref="C3318:F3318"/>
    <mergeCell ref="C3319:F3319"/>
    <mergeCell ref="C3320:F3320"/>
    <mergeCell ref="C3321:C3322"/>
    <mergeCell ref="D3321:F3321"/>
    <mergeCell ref="D3322:F3322"/>
    <mergeCell ref="C3323:F3323"/>
    <mergeCell ref="C3324:F3324"/>
    <mergeCell ref="B3325:B3332"/>
    <mergeCell ref="C3325:F3325"/>
    <mergeCell ref="C3326:F3326"/>
    <mergeCell ref="C3327:F3327"/>
    <mergeCell ref="C3328:F3328"/>
    <mergeCell ref="C3329:C3330"/>
    <mergeCell ref="D3329:F3329"/>
    <mergeCell ref="D3330:F3330"/>
    <mergeCell ref="C3331:F3331"/>
    <mergeCell ref="C3332:F3332"/>
    <mergeCell ref="B3333:B3340"/>
    <mergeCell ref="C3333:F3333"/>
    <mergeCell ref="C3334:F3334"/>
    <mergeCell ref="C3335:F3335"/>
    <mergeCell ref="C3336:F3336"/>
    <mergeCell ref="C3337:C3338"/>
    <mergeCell ref="D3337:F3337"/>
    <mergeCell ref="D3338:F3338"/>
    <mergeCell ref="B3300:B3307"/>
    <mergeCell ref="C3300:F3300"/>
    <mergeCell ref="C3301:F3301"/>
    <mergeCell ref="C3302:F3302"/>
    <mergeCell ref="C3303:F3303"/>
    <mergeCell ref="C3304:C3305"/>
    <mergeCell ref="D3304:F3304"/>
    <mergeCell ref="D3305:F3305"/>
    <mergeCell ref="C3306:F3306"/>
    <mergeCell ref="C3307:F3307"/>
    <mergeCell ref="B3308:B3313"/>
    <mergeCell ref="C3308:F3308"/>
    <mergeCell ref="C3309:F3309"/>
    <mergeCell ref="C3310:F3310"/>
    <mergeCell ref="C3311:F3311"/>
    <mergeCell ref="C3312:C3313"/>
    <mergeCell ref="D3312:F3312"/>
    <mergeCell ref="D3313:F3313"/>
    <mergeCell ref="B3275:B3277"/>
    <mergeCell ref="C3275:F3275"/>
    <mergeCell ref="C3276:F3276"/>
    <mergeCell ref="C3277:F3277"/>
    <mergeCell ref="A3279:A3313"/>
    <mergeCell ref="B3279:B3283"/>
    <mergeCell ref="C3279:F3279"/>
    <mergeCell ref="C3280:C3281"/>
    <mergeCell ref="D3280:F3280"/>
    <mergeCell ref="D3281:F3281"/>
    <mergeCell ref="C3282:F3282"/>
    <mergeCell ref="C3283:F3283"/>
    <mergeCell ref="B3284:B3291"/>
    <mergeCell ref="C3284:F3284"/>
    <mergeCell ref="C3285:F3285"/>
    <mergeCell ref="C3286:F3286"/>
    <mergeCell ref="C3287:F3287"/>
    <mergeCell ref="C3288:C3289"/>
    <mergeCell ref="D3288:F3288"/>
    <mergeCell ref="D3289:F3289"/>
    <mergeCell ref="C3290:F3290"/>
    <mergeCell ref="C3291:F3291"/>
    <mergeCell ref="B3292:B3299"/>
    <mergeCell ref="C3292:F3292"/>
    <mergeCell ref="C3293:F3293"/>
    <mergeCell ref="C3294:F3294"/>
    <mergeCell ref="C3295:F3295"/>
    <mergeCell ref="C3296:C3297"/>
    <mergeCell ref="D3296:F3296"/>
    <mergeCell ref="D3297:F3297"/>
    <mergeCell ref="C3298:F3298"/>
    <mergeCell ref="C3299:F3299"/>
    <mergeCell ref="D3256:F3256"/>
    <mergeCell ref="C3257:F3257"/>
    <mergeCell ref="C3258:F3258"/>
    <mergeCell ref="B3259:B3266"/>
    <mergeCell ref="C3259:F3259"/>
    <mergeCell ref="C3260:F3260"/>
    <mergeCell ref="C3261:F3261"/>
    <mergeCell ref="C3262:F3262"/>
    <mergeCell ref="C3263:C3264"/>
    <mergeCell ref="D3263:F3263"/>
    <mergeCell ref="D3264:F3264"/>
    <mergeCell ref="C3265:F3265"/>
    <mergeCell ref="C3266:F3266"/>
    <mergeCell ref="B3267:B3274"/>
    <mergeCell ref="C3267:F3267"/>
    <mergeCell ref="C3268:F3268"/>
    <mergeCell ref="C3269:F3269"/>
    <mergeCell ref="C3270:F3270"/>
    <mergeCell ref="C3271:C3272"/>
    <mergeCell ref="D3271:F3271"/>
    <mergeCell ref="D3272:F3272"/>
    <mergeCell ref="C3273:F3273"/>
    <mergeCell ref="C3274:F3274"/>
    <mergeCell ref="D3230:F3230"/>
    <mergeCell ref="D3231:F3231"/>
    <mergeCell ref="C3232:F3232"/>
    <mergeCell ref="C3233:F3233"/>
    <mergeCell ref="B3234:B3241"/>
    <mergeCell ref="C3234:F3234"/>
    <mergeCell ref="C3235:F3235"/>
    <mergeCell ref="C3236:F3236"/>
    <mergeCell ref="C3237:F3237"/>
    <mergeCell ref="C3238:C3239"/>
    <mergeCell ref="D3238:F3238"/>
    <mergeCell ref="D3239:F3239"/>
    <mergeCell ref="C3240:F3240"/>
    <mergeCell ref="C3241:F3241"/>
    <mergeCell ref="A3243:A3277"/>
    <mergeCell ref="B3243:B3250"/>
    <mergeCell ref="C3243:F3243"/>
    <mergeCell ref="C3244:F3244"/>
    <mergeCell ref="C3245:F3245"/>
    <mergeCell ref="C3246:F3246"/>
    <mergeCell ref="C3247:C3248"/>
    <mergeCell ref="D3247:F3247"/>
    <mergeCell ref="D3248:F3248"/>
    <mergeCell ref="C3249:F3249"/>
    <mergeCell ref="C3250:F3250"/>
    <mergeCell ref="B3251:B3258"/>
    <mergeCell ref="C3251:F3251"/>
    <mergeCell ref="C3252:F3252"/>
    <mergeCell ref="C3253:F3253"/>
    <mergeCell ref="C3254:F3254"/>
    <mergeCell ref="C3255:C3256"/>
    <mergeCell ref="D3255:F3255"/>
    <mergeCell ref="C3199:C3201"/>
    <mergeCell ref="D3199:F3199"/>
    <mergeCell ref="D3200:F3200"/>
    <mergeCell ref="D3201:F3201"/>
    <mergeCell ref="C3202:C3204"/>
    <mergeCell ref="D3202:F3202"/>
    <mergeCell ref="D3203:F3203"/>
    <mergeCell ref="D3204:F3204"/>
    <mergeCell ref="D3205:F3205"/>
    <mergeCell ref="A3207:A3217"/>
    <mergeCell ref="B3207:B3217"/>
    <mergeCell ref="C3207:C3208"/>
    <mergeCell ref="C3209:C3211"/>
    <mergeCell ref="C3212:C3214"/>
    <mergeCell ref="C3215:C3217"/>
    <mergeCell ref="A3218:A3241"/>
    <mergeCell ref="B3218:B3225"/>
    <mergeCell ref="C3218:F3218"/>
    <mergeCell ref="C3219:F3219"/>
    <mergeCell ref="C3220:F3220"/>
    <mergeCell ref="C3221:F3221"/>
    <mergeCell ref="C3222:C3223"/>
    <mergeCell ref="D3222:F3222"/>
    <mergeCell ref="D3223:F3223"/>
    <mergeCell ref="C3224:F3224"/>
    <mergeCell ref="C3225:F3225"/>
    <mergeCell ref="B3226:B3233"/>
    <mergeCell ref="C3226:F3226"/>
    <mergeCell ref="C3227:F3227"/>
    <mergeCell ref="C3228:F3228"/>
    <mergeCell ref="C3229:F3229"/>
    <mergeCell ref="C3230:C3231"/>
    <mergeCell ref="D3185:F3185"/>
    <mergeCell ref="D3186:F3186"/>
    <mergeCell ref="C3187:C3189"/>
    <mergeCell ref="D3187:F3187"/>
    <mergeCell ref="D3188:F3188"/>
    <mergeCell ref="D3189:F3189"/>
    <mergeCell ref="C3190:C3192"/>
    <mergeCell ref="D3190:F3190"/>
    <mergeCell ref="D3191:F3191"/>
    <mergeCell ref="D3192:F3192"/>
    <mergeCell ref="C3193:C3195"/>
    <mergeCell ref="D3193:F3193"/>
    <mergeCell ref="D3194:F3194"/>
    <mergeCell ref="D3195:F3195"/>
    <mergeCell ref="C3196:C3198"/>
    <mergeCell ref="D3196:F3196"/>
    <mergeCell ref="D3197:F3197"/>
    <mergeCell ref="D3198:F3198"/>
    <mergeCell ref="C3162:C3164"/>
    <mergeCell ref="D3162:F3162"/>
    <mergeCell ref="D3163:F3163"/>
    <mergeCell ref="D3164:F3164"/>
    <mergeCell ref="C3165:C3167"/>
    <mergeCell ref="D3165:F3165"/>
    <mergeCell ref="D3166:F3166"/>
    <mergeCell ref="D3167:F3167"/>
    <mergeCell ref="C3168:C3169"/>
    <mergeCell ref="D3168:F3168"/>
    <mergeCell ref="D3169:F3169"/>
    <mergeCell ref="A3171:A3205"/>
    <mergeCell ref="B3171:B3205"/>
    <mergeCell ref="D3171:F3171"/>
    <mergeCell ref="C3172:C3174"/>
    <mergeCell ref="D3172:F3172"/>
    <mergeCell ref="D3173:F3173"/>
    <mergeCell ref="D3174:F3174"/>
    <mergeCell ref="C3175:C3177"/>
    <mergeCell ref="D3175:F3175"/>
    <mergeCell ref="D3176:F3176"/>
    <mergeCell ref="D3177:F3177"/>
    <mergeCell ref="C3178:C3180"/>
    <mergeCell ref="D3178:F3178"/>
    <mergeCell ref="D3179:F3179"/>
    <mergeCell ref="D3180:F3180"/>
    <mergeCell ref="C3181:C3183"/>
    <mergeCell ref="D3181:F3181"/>
    <mergeCell ref="D3182:F3182"/>
    <mergeCell ref="D3183:F3183"/>
    <mergeCell ref="C3184:C3186"/>
    <mergeCell ref="D3184:F3184"/>
    <mergeCell ref="C3147:C3149"/>
    <mergeCell ref="D3147:F3147"/>
    <mergeCell ref="D3148:F3148"/>
    <mergeCell ref="D3149:F3149"/>
    <mergeCell ref="C3150:C3152"/>
    <mergeCell ref="D3150:F3150"/>
    <mergeCell ref="D3151:F3151"/>
    <mergeCell ref="D3152:F3152"/>
    <mergeCell ref="C3153:C3155"/>
    <mergeCell ref="D3153:F3153"/>
    <mergeCell ref="D3154:F3154"/>
    <mergeCell ref="D3155:F3155"/>
    <mergeCell ref="C3156:C3158"/>
    <mergeCell ref="D3156:F3156"/>
    <mergeCell ref="D3157:F3157"/>
    <mergeCell ref="D3158:F3158"/>
    <mergeCell ref="C3159:C3161"/>
    <mergeCell ref="D3159:F3159"/>
    <mergeCell ref="D3160:F3160"/>
    <mergeCell ref="D3161:F3161"/>
    <mergeCell ref="A3125:A3133"/>
    <mergeCell ref="B3125:B3133"/>
    <mergeCell ref="C3125:C3127"/>
    <mergeCell ref="D3125:F3125"/>
    <mergeCell ref="D3126:F3126"/>
    <mergeCell ref="D3127:F3127"/>
    <mergeCell ref="C3128:C3130"/>
    <mergeCell ref="D3128:F3128"/>
    <mergeCell ref="D3129:F3129"/>
    <mergeCell ref="D3130:F3130"/>
    <mergeCell ref="C3131:C3133"/>
    <mergeCell ref="D3131:F3131"/>
    <mergeCell ref="D3132:F3132"/>
    <mergeCell ref="D3133:F3133"/>
    <mergeCell ref="A3135:A3169"/>
    <mergeCell ref="B3135:B3169"/>
    <mergeCell ref="C3135:C3137"/>
    <mergeCell ref="D3135:F3135"/>
    <mergeCell ref="D3136:F3136"/>
    <mergeCell ref="D3137:F3137"/>
    <mergeCell ref="C3138:C3140"/>
    <mergeCell ref="D3138:F3138"/>
    <mergeCell ref="D3139:F3139"/>
    <mergeCell ref="D3140:F3140"/>
    <mergeCell ref="C3141:C3143"/>
    <mergeCell ref="D3141:F3141"/>
    <mergeCell ref="D3142:F3142"/>
    <mergeCell ref="D3143:F3143"/>
    <mergeCell ref="C3144:C3146"/>
    <mergeCell ref="D3144:F3144"/>
    <mergeCell ref="D3145:F3145"/>
    <mergeCell ref="D3146:F3146"/>
    <mergeCell ref="A3099:A3124"/>
    <mergeCell ref="B3099:B3124"/>
    <mergeCell ref="C3099:C3101"/>
    <mergeCell ref="C3102:C3110"/>
    <mergeCell ref="D3102:F3102"/>
    <mergeCell ref="E3103:F3104"/>
    <mergeCell ref="G3103:G3104"/>
    <mergeCell ref="H3103:H3104"/>
    <mergeCell ref="I3103:I3104"/>
    <mergeCell ref="E3105:F3106"/>
    <mergeCell ref="G3105:G3106"/>
    <mergeCell ref="H3105:H3106"/>
    <mergeCell ref="I3105:I3106"/>
    <mergeCell ref="C3111:D3112"/>
    <mergeCell ref="E3111:F3111"/>
    <mergeCell ref="E3112:F3112"/>
    <mergeCell ref="C3113:C3115"/>
    <mergeCell ref="D3113:F3113"/>
    <mergeCell ref="D3114:F3114"/>
    <mergeCell ref="D3115:F3115"/>
    <mergeCell ref="C3116:C3118"/>
    <mergeCell ref="D3116:F3116"/>
    <mergeCell ref="D3117:F3117"/>
    <mergeCell ref="D3118:F3118"/>
    <mergeCell ref="C3119:C3121"/>
    <mergeCell ref="D3119:F3119"/>
    <mergeCell ref="D3120:F3120"/>
    <mergeCell ref="D3121:F3121"/>
    <mergeCell ref="C3122:C3124"/>
    <mergeCell ref="D3122:F3122"/>
    <mergeCell ref="D3123:F3123"/>
    <mergeCell ref="D3083:F3083"/>
    <mergeCell ref="D3084:F3084"/>
    <mergeCell ref="D3085:F3085"/>
    <mergeCell ref="C3086:C3088"/>
    <mergeCell ref="D3086:F3086"/>
    <mergeCell ref="D3087:F3087"/>
    <mergeCell ref="D3088:F3088"/>
    <mergeCell ref="C3089:C3091"/>
    <mergeCell ref="D3089:F3089"/>
    <mergeCell ref="D3090:F3090"/>
    <mergeCell ref="B3092:B3097"/>
    <mergeCell ref="C3092:C3097"/>
    <mergeCell ref="D3092:F3092"/>
    <mergeCell ref="E3093:F3094"/>
    <mergeCell ref="G3093:G3094"/>
    <mergeCell ref="H3093:H3094"/>
    <mergeCell ref="I3093:I3094"/>
    <mergeCell ref="E3095:F3096"/>
    <mergeCell ref="G3095:G3096"/>
    <mergeCell ref="H3095:H3096"/>
    <mergeCell ref="I3095:I3096"/>
    <mergeCell ref="G3058:G3059"/>
    <mergeCell ref="H3058:H3059"/>
    <mergeCell ref="I3058:I3059"/>
    <mergeCell ref="E3060:F3061"/>
    <mergeCell ref="G3060:G3061"/>
    <mergeCell ref="H3060:H3061"/>
    <mergeCell ref="I3060:I3061"/>
    <mergeCell ref="A3063:A3097"/>
    <mergeCell ref="B3063:B3091"/>
    <mergeCell ref="C3063:C3068"/>
    <mergeCell ref="E3063:F3064"/>
    <mergeCell ref="G3063:G3064"/>
    <mergeCell ref="H3063:H3064"/>
    <mergeCell ref="I3063:I3064"/>
    <mergeCell ref="C3069:C3077"/>
    <mergeCell ref="D3069:F3069"/>
    <mergeCell ref="E3070:F3071"/>
    <mergeCell ref="G3070:G3071"/>
    <mergeCell ref="H3070:H3071"/>
    <mergeCell ref="I3070:I3071"/>
    <mergeCell ref="E3072:F3073"/>
    <mergeCell ref="G3072:G3073"/>
    <mergeCell ref="H3072:H3073"/>
    <mergeCell ref="I3072:I3073"/>
    <mergeCell ref="C3078:D3079"/>
    <mergeCell ref="E3078:F3078"/>
    <mergeCell ref="E3079:F3079"/>
    <mergeCell ref="C3080:C3082"/>
    <mergeCell ref="D3080:F3080"/>
    <mergeCell ref="D3081:F3081"/>
    <mergeCell ref="D3082:F3082"/>
    <mergeCell ref="C3083:C3085"/>
    <mergeCell ref="C3046:C3048"/>
    <mergeCell ref="D3046:F3046"/>
    <mergeCell ref="D3047:F3047"/>
    <mergeCell ref="D3048:F3048"/>
    <mergeCell ref="C3049:C3051"/>
    <mergeCell ref="D3049:F3049"/>
    <mergeCell ref="D3050:F3050"/>
    <mergeCell ref="D3051:F3051"/>
    <mergeCell ref="C3052:C3054"/>
    <mergeCell ref="D3052:F3052"/>
    <mergeCell ref="D3053:F3053"/>
    <mergeCell ref="D3054:F3054"/>
    <mergeCell ref="C3055:C3057"/>
    <mergeCell ref="D3055:F3055"/>
    <mergeCell ref="D3056:F3056"/>
    <mergeCell ref="B3058:B3061"/>
    <mergeCell ref="C3058:C3061"/>
    <mergeCell ref="C3019:C3021"/>
    <mergeCell ref="D3019:F3019"/>
    <mergeCell ref="D3020:F3020"/>
    <mergeCell ref="D3021:F3021"/>
    <mergeCell ref="C3022:C3024"/>
    <mergeCell ref="D3022:F3022"/>
    <mergeCell ref="D3023:F3023"/>
    <mergeCell ref="D3025:F3025"/>
    <mergeCell ref="A3027:A3061"/>
    <mergeCell ref="B3027:B3057"/>
    <mergeCell ref="C3027:C3034"/>
    <mergeCell ref="E3027:F3028"/>
    <mergeCell ref="G3027:G3028"/>
    <mergeCell ref="H3027:H3028"/>
    <mergeCell ref="I3027:I3028"/>
    <mergeCell ref="E3029:F3030"/>
    <mergeCell ref="G3029:G3030"/>
    <mergeCell ref="H3029:H3030"/>
    <mergeCell ref="I3029:I3030"/>
    <mergeCell ref="C3035:C3043"/>
    <mergeCell ref="D3035:F3035"/>
    <mergeCell ref="E3036:F3037"/>
    <mergeCell ref="G3036:G3037"/>
    <mergeCell ref="H3036:H3037"/>
    <mergeCell ref="I3036:I3037"/>
    <mergeCell ref="E3038:F3039"/>
    <mergeCell ref="G3038:G3039"/>
    <mergeCell ref="H3038:H3039"/>
    <mergeCell ref="I3038:I3039"/>
    <mergeCell ref="C3044:D3045"/>
    <mergeCell ref="E3044:F3044"/>
    <mergeCell ref="E3045:F3045"/>
    <mergeCell ref="G2994:G2995"/>
    <mergeCell ref="H2994:H2995"/>
    <mergeCell ref="I2994:I2995"/>
    <mergeCell ref="E2996:F2997"/>
    <mergeCell ref="G2996:G2997"/>
    <mergeCell ref="H2996:H2997"/>
    <mergeCell ref="I2996:I2997"/>
    <mergeCell ref="C3002:C3010"/>
    <mergeCell ref="D3002:F3002"/>
    <mergeCell ref="E3003:F3004"/>
    <mergeCell ref="G3003:G3004"/>
    <mergeCell ref="H3003:H3004"/>
    <mergeCell ref="I3003:I3004"/>
    <mergeCell ref="E3005:F3006"/>
    <mergeCell ref="G3005:G3006"/>
    <mergeCell ref="H3005:H3006"/>
    <mergeCell ref="I3005:I3006"/>
    <mergeCell ref="C2980:C2982"/>
    <mergeCell ref="D2980:F2980"/>
    <mergeCell ref="D2981:F2981"/>
    <mergeCell ref="D2982:F2982"/>
    <mergeCell ref="C2983:C2985"/>
    <mergeCell ref="D2983:F2983"/>
    <mergeCell ref="D2984:F2984"/>
    <mergeCell ref="D2985:F2985"/>
    <mergeCell ref="C2986:C2988"/>
    <mergeCell ref="D2986:F2986"/>
    <mergeCell ref="D2987:F2987"/>
    <mergeCell ref="D2988:F2988"/>
    <mergeCell ref="D2989:F2989"/>
    <mergeCell ref="A2991:A3025"/>
    <mergeCell ref="B2991:B2992"/>
    <mergeCell ref="C2991:C2992"/>
    <mergeCell ref="D2991:F2991"/>
    <mergeCell ref="B2993:B3024"/>
    <mergeCell ref="C2993:C3001"/>
    <mergeCell ref="D2993:F2993"/>
    <mergeCell ref="E2994:F2995"/>
    <mergeCell ref="C3011:D3012"/>
    <mergeCell ref="E3011:F3011"/>
    <mergeCell ref="E3012:F3012"/>
    <mergeCell ref="C3013:C3015"/>
    <mergeCell ref="D3013:F3013"/>
    <mergeCell ref="D3014:F3014"/>
    <mergeCell ref="D3015:F3015"/>
    <mergeCell ref="C3016:C3018"/>
    <mergeCell ref="D3016:F3016"/>
    <mergeCell ref="D3017:F3017"/>
    <mergeCell ref="D3018:F3018"/>
    <mergeCell ref="A2955:A2989"/>
    <mergeCell ref="B2955:B2959"/>
    <mergeCell ref="C2955:C2956"/>
    <mergeCell ref="D2955:F2955"/>
    <mergeCell ref="D2956:F2956"/>
    <mergeCell ref="C2957:C2959"/>
    <mergeCell ref="D2957:F2957"/>
    <mergeCell ref="D2958:F2958"/>
    <mergeCell ref="B2960:B2989"/>
    <mergeCell ref="C2960:C2968"/>
    <mergeCell ref="D2960:F2960"/>
    <mergeCell ref="E2961:F2962"/>
    <mergeCell ref="G2961:G2962"/>
    <mergeCell ref="H2961:H2962"/>
    <mergeCell ref="I2961:I2962"/>
    <mergeCell ref="E2963:F2964"/>
    <mergeCell ref="G2963:G2964"/>
    <mergeCell ref="H2963:H2964"/>
    <mergeCell ref="I2963:I2964"/>
    <mergeCell ref="C2969:C2977"/>
    <mergeCell ref="D2969:F2969"/>
    <mergeCell ref="E2970:F2971"/>
    <mergeCell ref="G2970:G2971"/>
    <mergeCell ref="H2970:H2971"/>
    <mergeCell ref="I2970:I2971"/>
    <mergeCell ref="E2972:F2973"/>
    <mergeCell ref="G2972:G2973"/>
    <mergeCell ref="H2972:H2973"/>
    <mergeCell ref="I2972:I2973"/>
    <mergeCell ref="C2978:D2979"/>
    <mergeCell ref="E2978:F2978"/>
    <mergeCell ref="E2979:F2979"/>
    <mergeCell ref="G2928:G2929"/>
    <mergeCell ref="H2928:H2929"/>
    <mergeCell ref="I2928:I2929"/>
    <mergeCell ref="E2930:F2931"/>
    <mergeCell ref="G2930:G2931"/>
    <mergeCell ref="H2930:H2931"/>
    <mergeCell ref="I2930:I2931"/>
    <mergeCell ref="C2936:C2944"/>
    <mergeCell ref="D2936:F2936"/>
    <mergeCell ref="E2937:F2938"/>
    <mergeCell ref="G2937:G2938"/>
    <mergeCell ref="H2937:H2938"/>
    <mergeCell ref="I2937:I2938"/>
    <mergeCell ref="E2939:F2940"/>
    <mergeCell ref="G2939:G2940"/>
    <mergeCell ref="H2939:H2940"/>
    <mergeCell ref="I2939:I2940"/>
    <mergeCell ref="A2919:A2953"/>
    <mergeCell ref="B2919:B2926"/>
    <mergeCell ref="C2919:C2920"/>
    <mergeCell ref="D2919:F2919"/>
    <mergeCell ref="D2920:F2920"/>
    <mergeCell ref="C2921:C2923"/>
    <mergeCell ref="D2921:F2921"/>
    <mergeCell ref="D2922:F2922"/>
    <mergeCell ref="D2923:F2923"/>
    <mergeCell ref="C2924:C2926"/>
    <mergeCell ref="D2924:F2924"/>
    <mergeCell ref="D2925:F2925"/>
    <mergeCell ref="D2926:F2926"/>
    <mergeCell ref="B2927:B2953"/>
    <mergeCell ref="C2927:C2935"/>
    <mergeCell ref="D2927:F2927"/>
    <mergeCell ref="E2928:F2929"/>
    <mergeCell ref="C2945:D2946"/>
    <mergeCell ref="E2945:F2945"/>
    <mergeCell ref="E2946:F2946"/>
    <mergeCell ref="C2947:C2949"/>
    <mergeCell ref="D2947:F2947"/>
    <mergeCell ref="D2948:F2948"/>
    <mergeCell ref="D2949:F2949"/>
    <mergeCell ref="C2950:C2952"/>
    <mergeCell ref="D2950:F2950"/>
    <mergeCell ref="D2951:F2951"/>
    <mergeCell ref="D2952:F2952"/>
    <mergeCell ref="D2953:F2953"/>
    <mergeCell ref="G2895:G2896"/>
    <mergeCell ref="H2895:H2896"/>
    <mergeCell ref="I2895:I2896"/>
    <mergeCell ref="E2897:F2898"/>
    <mergeCell ref="G2897:G2898"/>
    <mergeCell ref="H2897:H2898"/>
    <mergeCell ref="I2897:I2898"/>
    <mergeCell ref="C2903:C2911"/>
    <mergeCell ref="D2903:F2903"/>
    <mergeCell ref="E2904:F2905"/>
    <mergeCell ref="G2904:G2905"/>
    <mergeCell ref="H2904:H2905"/>
    <mergeCell ref="I2904:I2905"/>
    <mergeCell ref="E2906:F2907"/>
    <mergeCell ref="G2906:G2907"/>
    <mergeCell ref="H2906:H2907"/>
    <mergeCell ref="I2906:I2907"/>
    <mergeCell ref="A2883:A2917"/>
    <mergeCell ref="B2883:B2893"/>
    <mergeCell ref="C2883:C2884"/>
    <mergeCell ref="D2883:F2883"/>
    <mergeCell ref="D2884:F2884"/>
    <mergeCell ref="C2885:C2887"/>
    <mergeCell ref="D2885:F2885"/>
    <mergeCell ref="D2886:F2886"/>
    <mergeCell ref="D2887:F2887"/>
    <mergeCell ref="C2888:C2890"/>
    <mergeCell ref="D2888:F2888"/>
    <mergeCell ref="D2889:F2889"/>
    <mergeCell ref="D2890:F2890"/>
    <mergeCell ref="C2891:C2893"/>
    <mergeCell ref="D2891:F2891"/>
    <mergeCell ref="D2892:F2892"/>
    <mergeCell ref="D2893:F2893"/>
    <mergeCell ref="B2894:B2917"/>
    <mergeCell ref="C2894:C2902"/>
    <mergeCell ref="D2894:F2894"/>
    <mergeCell ref="E2895:F2896"/>
    <mergeCell ref="C2912:D2913"/>
    <mergeCell ref="E2912:F2912"/>
    <mergeCell ref="E2913:F2913"/>
    <mergeCell ref="C2914:C2916"/>
    <mergeCell ref="D2914:F2914"/>
    <mergeCell ref="D2915:F2915"/>
    <mergeCell ref="D2916:F2916"/>
    <mergeCell ref="D2917:F2917"/>
    <mergeCell ref="G2862:G2863"/>
    <mergeCell ref="H2862:H2863"/>
    <mergeCell ref="I2862:I2863"/>
    <mergeCell ref="E2864:F2865"/>
    <mergeCell ref="G2864:G2865"/>
    <mergeCell ref="H2864:H2865"/>
    <mergeCell ref="I2864:I2865"/>
    <mergeCell ref="C2870:C2878"/>
    <mergeCell ref="D2870:F2870"/>
    <mergeCell ref="E2871:F2872"/>
    <mergeCell ref="G2871:G2872"/>
    <mergeCell ref="H2871:H2872"/>
    <mergeCell ref="I2871:I2872"/>
    <mergeCell ref="E2873:F2874"/>
    <mergeCell ref="G2873:G2874"/>
    <mergeCell ref="H2873:H2874"/>
    <mergeCell ref="I2873:I2874"/>
    <mergeCell ref="A2847:A2881"/>
    <mergeCell ref="B2847:B2860"/>
    <mergeCell ref="C2847:D2848"/>
    <mergeCell ref="E2847:F2847"/>
    <mergeCell ref="E2848:F2848"/>
    <mergeCell ref="C2849:C2851"/>
    <mergeCell ref="D2849:F2849"/>
    <mergeCell ref="D2850:F2850"/>
    <mergeCell ref="D2851:F2851"/>
    <mergeCell ref="C2852:C2854"/>
    <mergeCell ref="D2852:F2852"/>
    <mergeCell ref="D2853:F2853"/>
    <mergeCell ref="D2854:F2854"/>
    <mergeCell ref="C2855:C2857"/>
    <mergeCell ref="D2855:F2855"/>
    <mergeCell ref="D2856:F2856"/>
    <mergeCell ref="D2857:F2857"/>
    <mergeCell ref="C2858:C2860"/>
    <mergeCell ref="D2858:F2858"/>
    <mergeCell ref="D2859:F2859"/>
    <mergeCell ref="D2860:F2860"/>
    <mergeCell ref="B2861:B2881"/>
    <mergeCell ref="C2861:C2869"/>
    <mergeCell ref="D2861:F2861"/>
    <mergeCell ref="E2862:F2863"/>
    <mergeCell ref="C2879:D2880"/>
    <mergeCell ref="E2879:F2879"/>
    <mergeCell ref="E2880:F2880"/>
    <mergeCell ref="D2881:F2881"/>
    <mergeCell ref="D2824:F2824"/>
    <mergeCell ref="C2825:C2827"/>
    <mergeCell ref="D2825:F2825"/>
    <mergeCell ref="D2826:F2826"/>
    <mergeCell ref="D2827:F2827"/>
    <mergeCell ref="B2828:B2845"/>
    <mergeCell ref="C2828:C2836"/>
    <mergeCell ref="D2828:F2828"/>
    <mergeCell ref="E2829:F2830"/>
    <mergeCell ref="G2829:G2830"/>
    <mergeCell ref="H2829:H2830"/>
    <mergeCell ref="I2829:I2830"/>
    <mergeCell ref="E2831:F2832"/>
    <mergeCell ref="G2831:G2832"/>
    <mergeCell ref="H2831:H2832"/>
    <mergeCell ref="I2831:I2832"/>
    <mergeCell ref="C2837:C2845"/>
    <mergeCell ref="D2837:F2837"/>
    <mergeCell ref="E2838:F2839"/>
    <mergeCell ref="G2838:G2839"/>
    <mergeCell ref="H2838:H2839"/>
    <mergeCell ref="I2838:I2839"/>
    <mergeCell ref="E2840:F2841"/>
    <mergeCell ref="G2840:G2841"/>
    <mergeCell ref="H2840:H2841"/>
    <mergeCell ref="I2840:I2841"/>
    <mergeCell ref="I2796:I2797"/>
    <mergeCell ref="E2798:F2799"/>
    <mergeCell ref="G2798:G2799"/>
    <mergeCell ref="H2798:H2799"/>
    <mergeCell ref="I2798:I2799"/>
    <mergeCell ref="C2804:C2809"/>
    <mergeCell ref="D2804:F2804"/>
    <mergeCell ref="E2805:F2806"/>
    <mergeCell ref="G2805:G2806"/>
    <mergeCell ref="H2805:H2806"/>
    <mergeCell ref="I2805:I2806"/>
    <mergeCell ref="E2807:F2808"/>
    <mergeCell ref="G2807:G2808"/>
    <mergeCell ref="H2807:H2808"/>
    <mergeCell ref="I2807:I2808"/>
    <mergeCell ref="A2811:A2845"/>
    <mergeCell ref="B2811:B2827"/>
    <mergeCell ref="C2811:C2813"/>
    <mergeCell ref="C2814:D2815"/>
    <mergeCell ref="E2814:F2814"/>
    <mergeCell ref="E2815:F2815"/>
    <mergeCell ref="C2816:C2818"/>
    <mergeCell ref="D2816:F2816"/>
    <mergeCell ref="D2817:F2817"/>
    <mergeCell ref="D2818:F2818"/>
    <mergeCell ref="C2819:C2821"/>
    <mergeCell ref="D2819:F2819"/>
    <mergeCell ref="D2820:F2820"/>
    <mergeCell ref="D2821:F2821"/>
    <mergeCell ref="C2822:C2824"/>
    <mergeCell ref="D2822:F2822"/>
    <mergeCell ref="D2823:F2823"/>
    <mergeCell ref="A2775:A2809"/>
    <mergeCell ref="B2775:B2794"/>
    <mergeCell ref="C2775:C2780"/>
    <mergeCell ref="E2775:F2776"/>
    <mergeCell ref="G2775:G2776"/>
    <mergeCell ref="H2775:H2776"/>
    <mergeCell ref="I2775:I2776"/>
    <mergeCell ref="C2781:D2782"/>
    <mergeCell ref="E2781:F2781"/>
    <mergeCell ref="E2782:F2782"/>
    <mergeCell ref="C2783:C2785"/>
    <mergeCell ref="D2783:F2783"/>
    <mergeCell ref="D2784:F2784"/>
    <mergeCell ref="D2785:F2785"/>
    <mergeCell ref="C2786:C2788"/>
    <mergeCell ref="D2786:F2786"/>
    <mergeCell ref="D2787:F2787"/>
    <mergeCell ref="D2788:F2788"/>
    <mergeCell ref="C2789:C2791"/>
    <mergeCell ref="D2789:F2789"/>
    <mergeCell ref="D2790:F2790"/>
    <mergeCell ref="D2791:F2791"/>
    <mergeCell ref="C2792:C2794"/>
    <mergeCell ref="D2792:F2792"/>
    <mergeCell ref="D2793:F2793"/>
    <mergeCell ref="D2794:F2794"/>
    <mergeCell ref="B2795:B2809"/>
    <mergeCell ref="C2795:C2803"/>
    <mergeCell ref="D2795:F2795"/>
    <mergeCell ref="E2796:F2797"/>
    <mergeCell ref="G2796:G2797"/>
    <mergeCell ref="H2796:H2797"/>
    <mergeCell ref="D2754:F2754"/>
    <mergeCell ref="D2755:F2755"/>
    <mergeCell ref="C2756:C2758"/>
    <mergeCell ref="D2756:F2756"/>
    <mergeCell ref="D2757:F2757"/>
    <mergeCell ref="D2758:F2758"/>
    <mergeCell ref="C2759:C2761"/>
    <mergeCell ref="D2759:F2759"/>
    <mergeCell ref="D2760:F2760"/>
    <mergeCell ref="D2761:F2761"/>
    <mergeCell ref="B2762:B2773"/>
    <mergeCell ref="C2762:C2770"/>
    <mergeCell ref="D2762:F2762"/>
    <mergeCell ref="E2763:F2764"/>
    <mergeCell ref="G2763:G2764"/>
    <mergeCell ref="H2763:H2764"/>
    <mergeCell ref="I2763:I2764"/>
    <mergeCell ref="E2765:F2766"/>
    <mergeCell ref="G2765:G2766"/>
    <mergeCell ref="H2765:H2766"/>
    <mergeCell ref="I2765:I2766"/>
    <mergeCell ref="C2771:C2773"/>
    <mergeCell ref="D2771:F2771"/>
    <mergeCell ref="E2772:F2773"/>
    <mergeCell ref="G2772:G2773"/>
    <mergeCell ref="H2772:H2773"/>
    <mergeCell ref="I2772:I2773"/>
    <mergeCell ref="B2729:B2737"/>
    <mergeCell ref="C2729:C2737"/>
    <mergeCell ref="D2729:F2729"/>
    <mergeCell ref="E2730:F2731"/>
    <mergeCell ref="G2730:G2731"/>
    <mergeCell ref="H2730:H2731"/>
    <mergeCell ref="I2730:I2731"/>
    <mergeCell ref="E2732:F2733"/>
    <mergeCell ref="G2732:G2733"/>
    <mergeCell ref="H2732:H2733"/>
    <mergeCell ref="I2732:I2733"/>
    <mergeCell ref="A2739:A2773"/>
    <mergeCell ref="B2739:B2761"/>
    <mergeCell ref="C2739:C2747"/>
    <mergeCell ref="D2739:F2739"/>
    <mergeCell ref="E2740:F2741"/>
    <mergeCell ref="G2740:G2741"/>
    <mergeCell ref="H2740:H2741"/>
    <mergeCell ref="I2740:I2741"/>
    <mergeCell ref="E2742:F2743"/>
    <mergeCell ref="G2742:G2743"/>
    <mergeCell ref="H2742:H2743"/>
    <mergeCell ref="I2742:I2743"/>
    <mergeCell ref="C2748:D2749"/>
    <mergeCell ref="E2748:F2748"/>
    <mergeCell ref="E2749:F2749"/>
    <mergeCell ref="C2750:C2752"/>
    <mergeCell ref="D2750:F2750"/>
    <mergeCell ref="D2751:F2751"/>
    <mergeCell ref="D2752:F2752"/>
    <mergeCell ref="C2753:C2755"/>
    <mergeCell ref="D2753:F2753"/>
    <mergeCell ref="A2703:A2737"/>
    <mergeCell ref="B2703:B2728"/>
    <mergeCell ref="C2703:C2705"/>
    <mergeCell ref="C2706:C2714"/>
    <mergeCell ref="D2706:F2706"/>
    <mergeCell ref="E2707:F2708"/>
    <mergeCell ref="G2707:G2708"/>
    <mergeCell ref="H2707:H2708"/>
    <mergeCell ref="I2707:I2708"/>
    <mergeCell ref="E2709:F2710"/>
    <mergeCell ref="G2709:G2710"/>
    <mergeCell ref="H2709:H2710"/>
    <mergeCell ref="I2709:I2710"/>
    <mergeCell ref="C2715:D2716"/>
    <mergeCell ref="E2715:F2715"/>
    <mergeCell ref="E2716:F2716"/>
    <mergeCell ref="C2717:C2719"/>
    <mergeCell ref="D2717:F2717"/>
    <mergeCell ref="D2718:F2718"/>
    <mergeCell ref="D2719:F2719"/>
    <mergeCell ref="C2720:C2722"/>
    <mergeCell ref="D2720:F2720"/>
    <mergeCell ref="D2721:F2721"/>
    <mergeCell ref="D2722:F2722"/>
    <mergeCell ref="C2723:C2725"/>
    <mergeCell ref="D2723:F2723"/>
    <mergeCell ref="D2724:F2724"/>
    <mergeCell ref="D2725:F2725"/>
    <mergeCell ref="C2726:C2728"/>
    <mergeCell ref="D2726:F2726"/>
    <mergeCell ref="D2727:F2727"/>
    <mergeCell ref="D2728:F2728"/>
    <mergeCell ref="D2689:F2689"/>
    <mergeCell ref="C2690:C2692"/>
    <mergeCell ref="D2690:F2690"/>
    <mergeCell ref="D2691:F2691"/>
    <mergeCell ref="D2692:F2692"/>
    <mergeCell ref="C2693:C2695"/>
    <mergeCell ref="D2693:F2693"/>
    <mergeCell ref="D2694:F2694"/>
    <mergeCell ref="D2695:F2695"/>
    <mergeCell ref="B2696:B2701"/>
    <mergeCell ref="C2696:C2701"/>
    <mergeCell ref="D2696:F2696"/>
    <mergeCell ref="E2697:F2698"/>
    <mergeCell ref="G2697:G2698"/>
    <mergeCell ref="H2697:H2698"/>
    <mergeCell ref="I2697:I2698"/>
    <mergeCell ref="E2699:F2700"/>
    <mergeCell ref="G2699:G2700"/>
    <mergeCell ref="H2699:H2700"/>
    <mergeCell ref="I2699:I2700"/>
    <mergeCell ref="I2662:I2663"/>
    <mergeCell ref="E2664:F2665"/>
    <mergeCell ref="G2664:G2665"/>
    <mergeCell ref="H2664:H2665"/>
    <mergeCell ref="I2664:I2665"/>
    <mergeCell ref="A2667:A2701"/>
    <mergeCell ref="B2667:B2695"/>
    <mergeCell ref="C2667:C2672"/>
    <mergeCell ref="E2667:F2668"/>
    <mergeCell ref="G2667:G2668"/>
    <mergeCell ref="H2667:H2668"/>
    <mergeCell ref="I2667:I2668"/>
    <mergeCell ref="C2673:C2681"/>
    <mergeCell ref="D2673:F2673"/>
    <mergeCell ref="E2674:F2675"/>
    <mergeCell ref="G2674:G2675"/>
    <mergeCell ref="H2674:H2675"/>
    <mergeCell ref="I2674:I2675"/>
    <mergeCell ref="E2676:F2677"/>
    <mergeCell ref="G2676:G2677"/>
    <mergeCell ref="H2676:H2677"/>
    <mergeCell ref="I2676:I2677"/>
    <mergeCell ref="C2682:D2683"/>
    <mergeCell ref="E2682:F2682"/>
    <mergeCell ref="E2683:F2683"/>
    <mergeCell ref="C2684:C2686"/>
    <mergeCell ref="D2684:F2684"/>
    <mergeCell ref="D2685:F2685"/>
    <mergeCell ref="D2686:F2686"/>
    <mergeCell ref="C2687:C2689"/>
    <mergeCell ref="D2687:F2687"/>
    <mergeCell ref="D2688:F2688"/>
    <mergeCell ref="I2631:I2632"/>
    <mergeCell ref="E2633:F2634"/>
    <mergeCell ref="G2633:G2634"/>
    <mergeCell ref="H2633:H2634"/>
    <mergeCell ref="I2633:I2634"/>
    <mergeCell ref="C2639:C2647"/>
    <mergeCell ref="D2639:F2639"/>
    <mergeCell ref="E2640:F2641"/>
    <mergeCell ref="G2640:G2641"/>
    <mergeCell ref="H2640:H2641"/>
    <mergeCell ref="I2640:I2641"/>
    <mergeCell ref="E2642:F2643"/>
    <mergeCell ref="G2642:G2643"/>
    <mergeCell ref="H2642:H2643"/>
    <mergeCell ref="I2642:I2643"/>
    <mergeCell ref="C2648:D2649"/>
    <mergeCell ref="E2648:F2648"/>
    <mergeCell ref="E2649:F2649"/>
    <mergeCell ref="A2631:A2665"/>
    <mergeCell ref="B2631:B2661"/>
    <mergeCell ref="C2631:C2638"/>
    <mergeCell ref="E2631:F2632"/>
    <mergeCell ref="G2631:G2632"/>
    <mergeCell ref="H2631:H2632"/>
    <mergeCell ref="C2650:C2652"/>
    <mergeCell ref="D2650:F2650"/>
    <mergeCell ref="D2651:F2651"/>
    <mergeCell ref="D2652:F2652"/>
    <mergeCell ref="C2653:C2655"/>
    <mergeCell ref="D2653:F2653"/>
    <mergeCell ref="D2654:F2654"/>
    <mergeCell ref="D2655:F2655"/>
    <mergeCell ref="C2656:C2658"/>
    <mergeCell ref="D2656:F2656"/>
    <mergeCell ref="D2657:F2657"/>
    <mergeCell ref="D2658:F2658"/>
    <mergeCell ref="C2659:C2661"/>
    <mergeCell ref="D2659:F2659"/>
    <mergeCell ref="D2660:F2660"/>
    <mergeCell ref="D2661:F2661"/>
    <mergeCell ref="B2662:B2665"/>
    <mergeCell ref="C2662:C2665"/>
    <mergeCell ref="G2662:G2663"/>
    <mergeCell ref="H2662:H2663"/>
    <mergeCell ref="G2598:G2599"/>
    <mergeCell ref="H2598:H2599"/>
    <mergeCell ref="I2598:I2599"/>
    <mergeCell ref="E2600:F2601"/>
    <mergeCell ref="G2600:G2601"/>
    <mergeCell ref="H2600:H2601"/>
    <mergeCell ref="I2600:I2601"/>
    <mergeCell ref="C2606:C2614"/>
    <mergeCell ref="D2606:F2606"/>
    <mergeCell ref="E2607:F2608"/>
    <mergeCell ref="G2607:G2608"/>
    <mergeCell ref="H2607:H2608"/>
    <mergeCell ref="I2607:I2608"/>
    <mergeCell ref="E2609:F2610"/>
    <mergeCell ref="G2609:G2610"/>
    <mergeCell ref="H2609:H2610"/>
    <mergeCell ref="I2609:I2610"/>
    <mergeCell ref="D2592:F2592"/>
    <mergeCell ref="D2593:F2593"/>
    <mergeCell ref="A2595:A2629"/>
    <mergeCell ref="B2595:B2596"/>
    <mergeCell ref="C2595:C2596"/>
    <mergeCell ref="D2595:F2595"/>
    <mergeCell ref="D2596:F2596"/>
    <mergeCell ref="B2597:B2628"/>
    <mergeCell ref="C2597:C2605"/>
    <mergeCell ref="D2597:F2597"/>
    <mergeCell ref="E2598:F2599"/>
    <mergeCell ref="C2615:D2616"/>
    <mergeCell ref="E2615:F2615"/>
    <mergeCell ref="E2616:F2616"/>
    <mergeCell ref="C2617:C2619"/>
    <mergeCell ref="D2617:F2617"/>
    <mergeCell ref="D2618:F2618"/>
    <mergeCell ref="D2619:F2619"/>
    <mergeCell ref="C2620:C2622"/>
    <mergeCell ref="D2620:F2620"/>
    <mergeCell ref="D2621:F2621"/>
    <mergeCell ref="D2622:F2622"/>
    <mergeCell ref="C2623:C2625"/>
    <mergeCell ref="D2623:F2623"/>
    <mergeCell ref="D2624:F2624"/>
    <mergeCell ref="D2625:F2625"/>
    <mergeCell ref="C2626:C2628"/>
    <mergeCell ref="D2626:F2626"/>
    <mergeCell ref="D2627:F2627"/>
    <mergeCell ref="D2628:F2628"/>
    <mergeCell ref="D2629:F2629"/>
    <mergeCell ref="A2559:A2593"/>
    <mergeCell ref="B2559:B2563"/>
    <mergeCell ref="C2559:C2560"/>
    <mergeCell ref="D2559:F2559"/>
    <mergeCell ref="D2560:F2560"/>
    <mergeCell ref="C2561:C2563"/>
    <mergeCell ref="D2561:F2561"/>
    <mergeCell ref="D2562:F2562"/>
    <mergeCell ref="D2563:F2563"/>
    <mergeCell ref="B2564:B2593"/>
    <mergeCell ref="C2564:C2572"/>
    <mergeCell ref="D2564:F2564"/>
    <mergeCell ref="E2565:F2566"/>
    <mergeCell ref="G2565:G2566"/>
    <mergeCell ref="H2565:H2566"/>
    <mergeCell ref="I2565:I2566"/>
    <mergeCell ref="E2567:F2568"/>
    <mergeCell ref="G2567:G2568"/>
    <mergeCell ref="H2567:H2568"/>
    <mergeCell ref="I2567:I2568"/>
    <mergeCell ref="C2573:C2581"/>
    <mergeCell ref="D2573:F2573"/>
    <mergeCell ref="E2574:F2575"/>
    <mergeCell ref="G2574:G2575"/>
    <mergeCell ref="H2574:H2575"/>
    <mergeCell ref="I2574:I2575"/>
    <mergeCell ref="E2576:F2577"/>
    <mergeCell ref="G2576:G2577"/>
    <mergeCell ref="H2576:H2577"/>
    <mergeCell ref="I2576:I2577"/>
    <mergeCell ref="C2582:D2583"/>
    <mergeCell ref="E2582:F2582"/>
    <mergeCell ref="C2587:C2589"/>
    <mergeCell ref="G2532:G2533"/>
    <mergeCell ref="H2532:H2533"/>
    <mergeCell ref="I2532:I2533"/>
    <mergeCell ref="E2534:F2535"/>
    <mergeCell ref="G2534:G2535"/>
    <mergeCell ref="H2534:H2535"/>
    <mergeCell ref="I2534:I2535"/>
    <mergeCell ref="C2540:C2548"/>
    <mergeCell ref="D2540:F2540"/>
    <mergeCell ref="E2541:F2542"/>
    <mergeCell ref="G2541:G2542"/>
    <mergeCell ref="H2541:H2542"/>
    <mergeCell ref="I2541:I2542"/>
    <mergeCell ref="E2543:F2544"/>
    <mergeCell ref="G2543:G2544"/>
    <mergeCell ref="H2543:H2544"/>
    <mergeCell ref="I2543:I2544"/>
    <mergeCell ref="A2523:A2557"/>
    <mergeCell ref="B2523:B2530"/>
    <mergeCell ref="C2523:C2524"/>
    <mergeCell ref="D2523:F2523"/>
    <mergeCell ref="D2524:F2524"/>
    <mergeCell ref="C2525:C2527"/>
    <mergeCell ref="D2525:F2525"/>
    <mergeCell ref="D2526:F2526"/>
    <mergeCell ref="D2527:F2527"/>
    <mergeCell ref="C2528:C2530"/>
    <mergeCell ref="D2528:F2528"/>
    <mergeCell ref="D2529:F2529"/>
    <mergeCell ref="D2530:F2530"/>
    <mergeCell ref="B2531:B2557"/>
    <mergeCell ref="C2531:C2539"/>
    <mergeCell ref="D2531:F2531"/>
    <mergeCell ref="E2532:F2533"/>
    <mergeCell ref="C2549:D2550"/>
    <mergeCell ref="E2549:F2549"/>
    <mergeCell ref="E2550:F2550"/>
    <mergeCell ref="C2551:C2553"/>
    <mergeCell ref="D2551:F2551"/>
    <mergeCell ref="D2552:F2552"/>
    <mergeCell ref="D2553:F2553"/>
    <mergeCell ref="C2554:C2556"/>
    <mergeCell ref="D2554:F2554"/>
    <mergeCell ref="D2555:F2555"/>
    <mergeCell ref="D2556:F2556"/>
    <mergeCell ref="D2557:F2557"/>
    <mergeCell ref="G2499:G2500"/>
    <mergeCell ref="H2499:H2500"/>
    <mergeCell ref="I2499:I2500"/>
    <mergeCell ref="E2501:F2502"/>
    <mergeCell ref="G2501:G2502"/>
    <mergeCell ref="H2501:H2502"/>
    <mergeCell ref="I2501:I2502"/>
    <mergeCell ref="C2507:C2515"/>
    <mergeCell ref="D2507:F2507"/>
    <mergeCell ref="E2508:F2509"/>
    <mergeCell ref="G2508:G2509"/>
    <mergeCell ref="H2508:H2509"/>
    <mergeCell ref="I2508:I2509"/>
    <mergeCell ref="E2510:F2511"/>
    <mergeCell ref="G2510:G2511"/>
    <mergeCell ref="H2510:H2511"/>
    <mergeCell ref="I2510:I2511"/>
    <mergeCell ref="G2466:G2467"/>
    <mergeCell ref="H2466:H2467"/>
    <mergeCell ref="I2466:I2467"/>
    <mergeCell ref="E2468:F2469"/>
    <mergeCell ref="G2468:G2469"/>
    <mergeCell ref="H2468:H2469"/>
    <mergeCell ref="I2468:I2469"/>
    <mergeCell ref="C2474:C2482"/>
    <mergeCell ref="D2474:F2474"/>
    <mergeCell ref="E2475:F2476"/>
    <mergeCell ref="G2475:G2476"/>
    <mergeCell ref="H2475:H2476"/>
    <mergeCell ref="I2475:I2476"/>
    <mergeCell ref="E2477:F2478"/>
    <mergeCell ref="G2477:G2478"/>
    <mergeCell ref="H2477:H2478"/>
    <mergeCell ref="I2477:I2478"/>
    <mergeCell ref="C2465:C2473"/>
    <mergeCell ref="D2465:F2465"/>
    <mergeCell ref="E2466:F2467"/>
    <mergeCell ref="C34:F34"/>
    <mergeCell ref="C35:F35"/>
    <mergeCell ref="C36:F36"/>
    <mergeCell ref="C37:F37"/>
    <mergeCell ref="B30:F30"/>
    <mergeCell ref="B31:F31"/>
    <mergeCell ref="B32:F32"/>
    <mergeCell ref="A2:F2"/>
    <mergeCell ref="B2432:B2449"/>
    <mergeCell ref="C2432:C2440"/>
    <mergeCell ref="D2432:F2432"/>
    <mergeCell ref="E2433:F2434"/>
    <mergeCell ref="G2433:G2434"/>
    <mergeCell ref="H2433:H2434"/>
    <mergeCell ref="I2433:I2434"/>
    <mergeCell ref="E2435:F2436"/>
    <mergeCell ref="G2435:G2436"/>
    <mergeCell ref="H2435:H2436"/>
    <mergeCell ref="I2435:I2436"/>
    <mergeCell ref="C2441:C2449"/>
    <mergeCell ref="D2441:F2441"/>
    <mergeCell ref="E2442:F2443"/>
    <mergeCell ref="G2442:G2443"/>
    <mergeCell ref="H2442:H2443"/>
    <mergeCell ref="I2442:I2443"/>
    <mergeCell ref="E2444:F2445"/>
    <mergeCell ref="G2444:G2445"/>
    <mergeCell ref="H2444:H2445"/>
    <mergeCell ref="I2444:I2445"/>
    <mergeCell ref="C45:F45"/>
    <mergeCell ref="C46:F46"/>
    <mergeCell ref="C47:F47"/>
    <mergeCell ref="C48:F48"/>
    <mergeCell ref="C49:F49"/>
    <mergeCell ref="A39:A73"/>
    <mergeCell ref="C39:F39"/>
    <mergeCell ref="C40:F40"/>
    <mergeCell ref="C41:F41"/>
    <mergeCell ref="C42:F42"/>
    <mergeCell ref="C43:F43"/>
    <mergeCell ref="C44:F44"/>
    <mergeCell ref="C68:F68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B86:B88"/>
    <mergeCell ref="C86:F86"/>
    <mergeCell ref="C87:F87"/>
    <mergeCell ref="C88:F88"/>
    <mergeCell ref="C50:F50"/>
    <mergeCell ref="C51:F51"/>
    <mergeCell ref="C52:F52"/>
    <mergeCell ref="C53:F53"/>
    <mergeCell ref="C54:F54"/>
    <mergeCell ref="C55:F55"/>
    <mergeCell ref="B89:B91"/>
    <mergeCell ref="C89:F89"/>
    <mergeCell ref="C90:F90"/>
    <mergeCell ref="C91:F91"/>
    <mergeCell ref="C81:F81"/>
    <mergeCell ref="C82:F82"/>
    <mergeCell ref="B83:B85"/>
    <mergeCell ref="C83:F83"/>
    <mergeCell ref="C84:F84"/>
    <mergeCell ref="C85:F85"/>
    <mergeCell ref="C116:F116"/>
    <mergeCell ref="B117:B119"/>
    <mergeCell ref="C106:F106"/>
    <mergeCell ref="B107:B109"/>
    <mergeCell ref="C107:F107"/>
    <mergeCell ref="C108:F108"/>
    <mergeCell ref="C109:F109"/>
    <mergeCell ref="B98:B100"/>
    <mergeCell ref="C98:F98"/>
    <mergeCell ref="C99:F99"/>
    <mergeCell ref="C100:F100"/>
    <mergeCell ref="B101:B103"/>
    <mergeCell ref="C101:F101"/>
    <mergeCell ref="C102:F102"/>
    <mergeCell ref="C103:F103"/>
    <mergeCell ref="B92:B94"/>
    <mergeCell ref="C92:F92"/>
    <mergeCell ref="C93:F93"/>
    <mergeCell ref="C94:F94"/>
    <mergeCell ref="B95:B97"/>
    <mergeCell ref="C95:F95"/>
    <mergeCell ref="C96:F96"/>
    <mergeCell ref="C97:F97"/>
    <mergeCell ref="A75:A109"/>
    <mergeCell ref="B75:B76"/>
    <mergeCell ref="C75:F75"/>
    <mergeCell ref="C76:F76"/>
    <mergeCell ref="B77:B79"/>
    <mergeCell ref="C77:F77"/>
    <mergeCell ref="C78:F78"/>
    <mergeCell ref="C79:F79"/>
    <mergeCell ref="B80:B82"/>
    <mergeCell ref="C80:F80"/>
    <mergeCell ref="B104:B106"/>
    <mergeCell ref="C104:F104"/>
    <mergeCell ref="C105:F105"/>
    <mergeCell ref="C133:C138"/>
    <mergeCell ref="D133:D134"/>
    <mergeCell ref="D135:D136"/>
    <mergeCell ref="D137:D138"/>
    <mergeCell ref="C117:F117"/>
    <mergeCell ref="C118:F118"/>
    <mergeCell ref="C119:F119"/>
    <mergeCell ref="B120:B122"/>
    <mergeCell ref="C120:F120"/>
    <mergeCell ref="C121:F121"/>
    <mergeCell ref="C122:F122"/>
    <mergeCell ref="A111:A125"/>
    <mergeCell ref="B111:B113"/>
    <mergeCell ref="C111:F111"/>
    <mergeCell ref="C112:F112"/>
    <mergeCell ref="C113:F113"/>
    <mergeCell ref="B114:B116"/>
    <mergeCell ref="C114:F114"/>
    <mergeCell ref="C115:F115"/>
    <mergeCell ref="B139:B145"/>
    <mergeCell ref="C139:F139"/>
    <mergeCell ref="C144:C145"/>
    <mergeCell ref="D144:F144"/>
    <mergeCell ref="D145:F145"/>
    <mergeCell ref="B123:B125"/>
    <mergeCell ref="C123:F123"/>
    <mergeCell ref="C124:F124"/>
    <mergeCell ref="C125:F125"/>
    <mergeCell ref="A126:A145"/>
    <mergeCell ref="B126:B138"/>
    <mergeCell ref="C126:F126"/>
    <mergeCell ref="C131:C132"/>
    <mergeCell ref="D131:F131"/>
    <mergeCell ref="D132:F132"/>
    <mergeCell ref="C173:C178"/>
    <mergeCell ref="D173:D174"/>
    <mergeCell ref="D175:D176"/>
    <mergeCell ref="D177:D178"/>
    <mergeCell ref="B179:B181"/>
    <mergeCell ref="C179:F179"/>
    <mergeCell ref="D159:F159"/>
    <mergeCell ref="C160:C165"/>
    <mergeCell ref="D160:D161"/>
    <mergeCell ref="D162:D163"/>
    <mergeCell ref="D164:D165"/>
    <mergeCell ref="B166:B178"/>
    <mergeCell ref="C166:F166"/>
    <mergeCell ref="C171:C172"/>
    <mergeCell ref="D171:F171"/>
    <mergeCell ref="D172:F172"/>
    <mergeCell ref="A147:A181"/>
    <mergeCell ref="B147:B152"/>
    <mergeCell ref="C147:C152"/>
    <mergeCell ref="D147:D148"/>
    <mergeCell ref="D149:D150"/>
    <mergeCell ref="D151:D152"/>
    <mergeCell ref="B153:B165"/>
    <mergeCell ref="C153:F153"/>
    <mergeCell ref="C158:C159"/>
    <mergeCell ref="D158:F158"/>
    <mergeCell ref="B206:B217"/>
    <mergeCell ref="C211:C212"/>
    <mergeCell ref="D213:D214"/>
    <mergeCell ref="D215:D216"/>
    <mergeCell ref="A219:A253"/>
    <mergeCell ref="B220:B232"/>
    <mergeCell ref="C220:F220"/>
    <mergeCell ref="C225:C226"/>
    <mergeCell ref="D225:F225"/>
    <mergeCell ref="D226:F226"/>
    <mergeCell ref="C193:F193"/>
    <mergeCell ref="C198:C199"/>
    <mergeCell ref="D198:F198"/>
    <mergeCell ref="D199:F199"/>
    <mergeCell ref="C200:C205"/>
    <mergeCell ref="D200:D201"/>
    <mergeCell ref="D202:D203"/>
    <mergeCell ref="D204:D205"/>
    <mergeCell ref="A183:A217"/>
    <mergeCell ref="B183:B192"/>
    <mergeCell ref="C185:C186"/>
    <mergeCell ref="D185:F185"/>
    <mergeCell ref="D186:F186"/>
    <mergeCell ref="C187:C192"/>
    <mergeCell ref="D187:D188"/>
    <mergeCell ref="D189:D190"/>
    <mergeCell ref="D191:D192"/>
    <mergeCell ref="B193:B205"/>
    <mergeCell ref="D240:D241"/>
    <mergeCell ref="D242:D243"/>
    <mergeCell ref="D244:D245"/>
    <mergeCell ref="B246:B253"/>
    <mergeCell ref="C260:F260"/>
    <mergeCell ref="C265:C266"/>
    <mergeCell ref="D265:F265"/>
    <mergeCell ref="D266:F266"/>
    <mergeCell ref="C267:C272"/>
    <mergeCell ref="C246:F246"/>
    <mergeCell ref="C251:C252"/>
    <mergeCell ref="D251:F251"/>
    <mergeCell ref="D252:F252"/>
    <mergeCell ref="C227:C232"/>
    <mergeCell ref="D227:D228"/>
    <mergeCell ref="D229:D230"/>
    <mergeCell ref="D231:D232"/>
    <mergeCell ref="B233:B245"/>
    <mergeCell ref="C233:F233"/>
    <mergeCell ref="C238:C239"/>
    <mergeCell ref="D238:F238"/>
    <mergeCell ref="D239:F239"/>
    <mergeCell ref="C240:C245"/>
    <mergeCell ref="D267:D268"/>
    <mergeCell ref="D269:D270"/>
    <mergeCell ref="D271:D272"/>
    <mergeCell ref="D294:D295"/>
    <mergeCell ref="D296:D297"/>
    <mergeCell ref="D298:D299"/>
    <mergeCell ref="B300:B312"/>
    <mergeCell ref="C300:F300"/>
    <mergeCell ref="C305:C306"/>
    <mergeCell ref="D305:F305"/>
    <mergeCell ref="D306:F306"/>
    <mergeCell ref="C307:C312"/>
    <mergeCell ref="D307:D308"/>
    <mergeCell ref="D282:D283"/>
    <mergeCell ref="D284:D285"/>
    <mergeCell ref="B286:B289"/>
    <mergeCell ref="C286:F286"/>
    <mergeCell ref="A291:A325"/>
    <mergeCell ref="B291:B299"/>
    <mergeCell ref="C292:C293"/>
    <mergeCell ref="D292:F292"/>
    <mergeCell ref="D293:F293"/>
    <mergeCell ref="C294:C299"/>
    <mergeCell ref="B273:B285"/>
    <mergeCell ref="C273:F273"/>
    <mergeCell ref="C278:C279"/>
    <mergeCell ref="D278:F278"/>
    <mergeCell ref="D279:F279"/>
    <mergeCell ref="C280:C285"/>
    <mergeCell ref="D280:D281"/>
    <mergeCell ref="A255:A289"/>
    <mergeCell ref="B255:B259"/>
    <mergeCell ref="D256:D257"/>
    <mergeCell ref="D258:D259"/>
    <mergeCell ref="B260:B272"/>
    <mergeCell ref="D336:D337"/>
    <mergeCell ref="D309:D310"/>
    <mergeCell ref="D311:D312"/>
    <mergeCell ref="B313:B325"/>
    <mergeCell ref="C313:F313"/>
    <mergeCell ref="C318:C319"/>
    <mergeCell ref="D318:F318"/>
    <mergeCell ref="D319:F319"/>
    <mergeCell ref="C320:C325"/>
    <mergeCell ref="D320:D321"/>
    <mergeCell ref="D322:D323"/>
    <mergeCell ref="B353:B361"/>
    <mergeCell ref="C353:F353"/>
    <mergeCell ref="C358:C359"/>
    <mergeCell ref="D358:F358"/>
    <mergeCell ref="D359:F359"/>
    <mergeCell ref="D360:D361"/>
    <mergeCell ref="D338:D339"/>
    <mergeCell ref="B340:B352"/>
    <mergeCell ref="C340:F340"/>
    <mergeCell ref="C345:C346"/>
    <mergeCell ref="D345:F345"/>
    <mergeCell ref="D346:F346"/>
    <mergeCell ref="C347:C352"/>
    <mergeCell ref="D347:D348"/>
    <mergeCell ref="D349:D350"/>
    <mergeCell ref="D351:D352"/>
    <mergeCell ref="D324:D325"/>
    <mergeCell ref="D378:D379"/>
    <mergeCell ref="B380:B392"/>
    <mergeCell ref="C380:F380"/>
    <mergeCell ref="C385:C386"/>
    <mergeCell ref="D385:F385"/>
    <mergeCell ref="D386:F386"/>
    <mergeCell ref="C387:C392"/>
    <mergeCell ref="D387:D388"/>
    <mergeCell ref="A363:A397"/>
    <mergeCell ref="B363:B366"/>
    <mergeCell ref="D363:D364"/>
    <mergeCell ref="D365:D366"/>
    <mergeCell ref="B367:B379"/>
    <mergeCell ref="C367:F367"/>
    <mergeCell ref="C372:C373"/>
    <mergeCell ref="D372:F372"/>
    <mergeCell ref="D373:F373"/>
    <mergeCell ref="C374:C379"/>
    <mergeCell ref="A327:A361"/>
    <mergeCell ref="B327:B339"/>
    <mergeCell ref="C327:F327"/>
    <mergeCell ref="C332:C333"/>
    <mergeCell ref="D332:F332"/>
    <mergeCell ref="D333:F333"/>
    <mergeCell ref="C334:C339"/>
    <mergeCell ref="D334:D335"/>
    <mergeCell ref="D401:D402"/>
    <mergeCell ref="D403:D404"/>
    <mergeCell ref="D405:D406"/>
    <mergeCell ref="B407:B419"/>
    <mergeCell ref="C407:F407"/>
    <mergeCell ref="C412:C413"/>
    <mergeCell ref="D412:F412"/>
    <mergeCell ref="D413:F413"/>
    <mergeCell ref="C414:C419"/>
    <mergeCell ref="D414:D415"/>
    <mergeCell ref="D389:D390"/>
    <mergeCell ref="D391:D392"/>
    <mergeCell ref="B393:B397"/>
    <mergeCell ref="C393:F393"/>
    <mergeCell ref="A399:A433"/>
    <mergeCell ref="B399:B406"/>
    <mergeCell ref="C399:C400"/>
    <mergeCell ref="D399:F399"/>
    <mergeCell ref="D400:F400"/>
    <mergeCell ref="C401:C406"/>
    <mergeCell ref="D431:D432"/>
    <mergeCell ref="C433:F433"/>
    <mergeCell ref="D374:D375"/>
    <mergeCell ref="D376:D377"/>
    <mergeCell ref="A435:A469"/>
    <mergeCell ref="B435:B446"/>
    <mergeCell ref="C439:C440"/>
    <mergeCell ref="D439:F439"/>
    <mergeCell ref="D440:F440"/>
    <mergeCell ref="C441:C446"/>
    <mergeCell ref="D441:D442"/>
    <mergeCell ref="D443:D444"/>
    <mergeCell ref="D416:D417"/>
    <mergeCell ref="D418:D419"/>
    <mergeCell ref="B420:B432"/>
    <mergeCell ref="C420:F420"/>
    <mergeCell ref="C425:C426"/>
    <mergeCell ref="D425:F425"/>
    <mergeCell ref="D426:F426"/>
    <mergeCell ref="C427:C432"/>
    <mergeCell ref="D427:D428"/>
    <mergeCell ref="D429:D430"/>
    <mergeCell ref="B460:B469"/>
    <mergeCell ref="C460:F460"/>
    <mergeCell ref="C465:C466"/>
    <mergeCell ref="D465:F465"/>
    <mergeCell ref="D466:F466"/>
    <mergeCell ref="C467:C469"/>
    <mergeCell ref="D467:D468"/>
    <mergeCell ref="D445:D446"/>
    <mergeCell ref="B447:B459"/>
    <mergeCell ref="C447:F447"/>
    <mergeCell ref="C452:C453"/>
    <mergeCell ref="D452:F452"/>
    <mergeCell ref="D453:F453"/>
    <mergeCell ref="C454:C459"/>
    <mergeCell ref="D454:D455"/>
    <mergeCell ref="D456:D457"/>
    <mergeCell ref="D458:D459"/>
    <mergeCell ref="D498:D499"/>
    <mergeCell ref="B500:B505"/>
    <mergeCell ref="C500:F500"/>
    <mergeCell ref="D505:F505"/>
    <mergeCell ref="A507:A526"/>
    <mergeCell ref="B507:B513"/>
    <mergeCell ref="D507:F507"/>
    <mergeCell ref="C508:C513"/>
    <mergeCell ref="D508:D509"/>
    <mergeCell ref="D510:D511"/>
    <mergeCell ref="D483:D484"/>
    <mergeCell ref="D485:D486"/>
    <mergeCell ref="B487:B499"/>
    <mergeCell ref="C487:F487"/>
    <mergeCell ref="C492:C493"/>
    <mergeCell ref="D492:F492"/>
    <mergeCell ref="D493:F493"/>
    <mergeCell ref="C494:C499"/>
    <mergeCell ref="D494:D495"/>
    <mergeCell ref="D496:D497"/>
    <mergeCell ref="A471:A505"/>
    <mergeCell ref="B471:B473"/>
    <mergeCell ref="D472:D473"/>
    <mergeCell ref="B474:B486"/>
    <mergeCell ref="C474:F474"/>
    <mergeCell ref="C479:C480"/>
    <mergeCell ref="D479:F479"/>
    <mergeCell ref="D480:F480"/>
    <mergeCell ref="C481:C486"/>
    <mergeCell ref="D481:D482"/>
    <mergeCell ref="E534:F534"/>
    <mergeCell ref="C536:C541"/>
    <mergeCell ref="D536:F536"/>
    <mergeCell ref="D538:D539"/>
    <mergeCell ref="E538:F538"/>
    <mergeCell ref="E539:F539"/>
    <mergeCell ref="A527:A541"/>
    <mergeCell ref="B527:B541"/>
    <mergeCell ref="C527:F527"/>
    <mergeCell ref="C528:C535"/>
    <mergeCell ref="D528:F528"/>
    <mergeCell ref="D530:D531"/>
    <mergeCell ref="E530:F530"/>
    <mergeCell ref="E531:F531"/>
    <mergeCell ref="D533:D534"/>
    <mergeCell ref="E533:F533"/>
    <mergeCell ref="D512:D513"/>
    <mergeCell ref="B514:B526"/>
    <mergeCell ref="C514:F514"/>
    <mergeCell ref="C519:C520"/>
    <mergeCell ref="D519:F519"/>
    <mergeCell ref="D520:F520"/>
    <mergeCell ref="C521:C526"/>
    <mergeCell ref="D521:D522"/>
    <mergeCell ref="D523:D524"/>
    <mergeCell ref="D525:D526"/>
    <mergeCell ref="D551:D552"/>
    <mergeCell ref="E551:F551"/>
    <mergeCell ref="E552:F552"/>
    <mergeCell ref="C554:C561"/>
    <mergeCell ref="D554:F554"/>
    <mergeCell ref="D556:D557"/>
    <mergeCell ref="E556:F556"/>
    <mergeCell ref="E557:F557"/>
    <mergeCell ref="D559:D560"/>
    <mergeCell ref="A543:A577"/>
    <mergeCell ref="B543:B544"/>
    <mergeCell ref="C543:C544"/>
    <mergeCell ref="B545:B561"/>
    <mergeCell ref="C545:F545"/>
    <mergeCell ref="C546:C553"/>
    <mergeCell ref="D546:F546"/>
    <mergeCell ref="D548:D549"/>
    <mergeCell ref="E548:F548"/>
    <mergeCell ref="E549:F549"/>
    <mergeCell ref="A579:A613"/>
    <mergeCell ref="B580:B596"/>
    <mergeCell ref="C580:F580"/>
    <mergeCell ref="C581:C588"/>
    <mergeCell ref="D581:F581"/>
    <mergeCell ref="D583:D584"/>
    <mergeCell ref="E583:F583"/>
    <mergeCell ref="E584:F584"/>
    <mergeCell ref="D586:D587"/>
    <mergeCell ref="E586:F586"/>
    <mergeCell ref="C571:C577"/>
    <mergeCell ref="D571:F571"/>
    <mergeCell ref="D573:D574"/>
    <mergeCell ref="E573:F573"/>
    <mergeCell ref="E574:F574"/>
    <mergeCell ref="D576:D577"/>
    <mergeCell ref="B562:B577"/>
    <mergeCell ref="C562:F562"/>
    <mergeCell ref="C563:C570"/>
    <mergeCell ref="D563:F563"/>
    <mergeCell ref="D565:D566"/>
    <mergeCell ref="E565:F565"/>
    <mergeCell ref="E566:F566"/>
    <mergeCell ref="D568:D569"/>
    <mergeCell ref="E568:F568"/>
    <mergeCell ref="E569:F569"/>
    <mergeCell ref="C606:C613"/>
    <mergeCell ref="D606:F606"/>
    <mergeCell ref="D608:D609"/>
    <mergeCell ref="E608:F608"/>
    <mergeCell ref="E609:F609"/>
    <mergeCell ref="D611:D612"/>
    <mergeCell ref="B597:B613"/>
    <mergeCell ref="C597:F597"/>
    <mergeCell ref="C598:C605"/>
    <mergeCell ref="D598:F598"/>
    <mergeCell ref="D600:D601"/>
    <mergeCell ref="E600:F600"/>
    <mergeCell ref="E601:F601"/>
    <mergeCell ref="D603:D604"/>
    <mergeCell ref="E603:F603"/>
    <mergeCell ref="E604:F604"/>
    <mergeCell ref="E587:F587"/>
    <mergeCell ref="C589:C596"/>
    <mergeCell ref="D589:F589"/>
    <mergeCell ref="D591:D592"/>
    <mergeCell ref="E591:F591"/>
    <mergeCell ref="E592:F592"/>
    <mergeCell ref="D594:D595"/>
    <mergeCell ref="E622:F622"/>
    <mergeCell ref="C624:C631"/>
    <mergeCell ref="D624:F624"/>
    <mergeCell ref="D626:D627"/>
    <mergeCell ref="E626:F626"/>
    <mergeCell ref="E627:F627"/>
    <mergeCell ref="D629:D630"/>
    <mergeCell ref="A615:A649"/>
    <mergeCell ref="B615:B631"/>
    <mergeCell ref="C615:F615"/>
    <mergeCell ref="C616:C623"/>
    <mergeCell ref="D616:F616"/>
    <mergeCell ref="D618:D619"/>
    <mergeCell ref="E618:F618"/>
    <mergeCell ref="E619:F619"/>
    <mergeCell ref="D621:D622"/>
    <mergeCell ref="E621:F621"/>
    <mergeCell ref="C649:F649"/>
    <mergeCell ref="C641:C648"/>
    <mergeCell ref="D641:F641"/>
    <mergeCell ref="D643:D644"/>
    <mergeCell ref="E643:F643"/>
    <mergeCell ref="E644:F644"/>
    <mergeCell ref="D646:D647"/>
    <mergeCell ref="B632:B648"/>
    <mergeCell ref="C632:F632"/>
    <mergeCell ref="C633:C640"/>
    <mergeCell ref="D633:F633"/>
    <mergeCell ref="D635:D636"/>
    <mergeCell ref="E635:F635"/>
    <mergeCell ref="E636:F636"/>
    <mergeCell ref="D638:D639"/>
    <mergeCell ref="E638:F638"/>
    <mergeCell ref="E639:F639"/>
    <mergeCell ref="C676:C683"/>
    <mergeCell ref="D676:F676"/>
    <mergeCell ref="D678:D679"/>
    <mergeCell ref="E678:F678"/>
    <mergeCell ref="E679:F679"/>
    <mergeCell ref="D681:D682"/>
    <mergeCell ref="B667:B683"/>
    <mergeCell ref="C667:F667"/>
    <mergeCell ref="C668:C675"/>
    <mergeCell ref="D668:F668"/>
    <mergeCell ref="D670:D671"/>
    <mergeCell ref="E670:F670"/>
    <mergeCell ref="E671:F671"/>
    <mergeCell ref="D673:D674"/>
    <mergeCell ref="E673:F673"/>
    <mergeCell ref="E674:F674"/>
    <mergeCell ref="E657:F657"/>
    <mergeCell ref="C659:C666"/>
    <mergeCell ref="D659:F659"/>
    <mergeCell ref="D661:D662"/>
    <mergeCell ref="E661:F661"/>
    <mergeCell ref="E662:F662"/>
    <mergeCell ref="D664:D665"/>
    <mergeCell ref="E691:F691"/>
    <mergeCell ref="C651:C658"/>
    <mergeCell ref="D651:F651"/>
    <mergeCell ref="D653:D654"/>
    <mergeCell ref="E653:F653"/>
    <mergeCell ref="E654:F654"/>
    <mergeCell ref="D656:D657"/>
    <mergeCell ref="E656:F656"/>
    <mergeCell ref="E692:F692"/>
    <mergeCell ref="C694:C701"/>
    <mergeCell ref="D694:F694"/>
    <mergeCell ref="D696:D697"/>
    <mergeCell ref="E696:F696"/>
    <mergeCell ref="E697:F697"/>
    <mergeCell ref="D699:D700"/>
    <mergeCell ref="B684:B685"/>
    <mergeCell ref="C684:F684"/>
    <mergeCell ref="D685:F685"/>
    <mergeCell ref="A687:A721"/>
    <mergeCell ref="B687:B701"/>
    <mergeCell ref="C687:C693"/>
    <mergeCell ref="D688:D689"/>
    <mergeCell ref="E688:F688"/>
    <mergeCell ref="E689:F689"/>
    <mergeCell ref="D691:D692"/>
    <mergeCell ref="B719:B721"/>
    <mergeCell ref="C719:F719"/>
    <mergeCell ref="C720:C721"/>
    <mergeCell ref="D720:F720"/>
    <mergeCell ref="A651:A685"/>
    <mergeCell ref="B651:B666"/>
    <mergeCell ref="A723:A757"/>
    <mergeCell ref="B723:B736"/>
    <mergeCell ref="C723:C728"/>
    <mergeCell ref="D723:D724"/>
    <mergeCell ref="E723:F723"/>
    <mergeCell ref="E724:F724"/>
    <mergeCell ref="C711:C718"/>
    <mergeCell ref="D711:F711"/>
    <mergeCell ref="D713:D714"/>
    <mergeCell ref="E713:F713"/>
    <mergeCell ref="E714:F714"/>
    <mergeCell ref="D716:D717"/>
    <mergeCell ref="B702:B718"/>
    <mergeCell ref="C702:F702"/>
    <mergeCell ref="C703:C710"/>
    <mergeCell ref="D703:F703"/>
    <mergeCell ref="D705:D706"/>
    <mergeCell ref="E705:F705"/>
    <mergeCell ref="E706:F706"/>
    <mergeCell ref="D708:D709"/>
    <mergeCell ref="E708:F708"/>
    <mergeCell ref="E709:F709"/>
    <mergeCell ref="C746:C753"/>
    <mergeCell ref="D746:F746"/>
    <mergeCell ref="D748:D749"/>
    <mergeCell ref="E748:F748"/>
    <mergeCell ref="E749:F749"/>
    <mergeCell ref="D751:D752"/>
    <mergeCell ref="B737:B753"/>
    <mergeCell ref="C737:F737"/>
    <mergeCell ref="C738:C745"/>
    <mergeCell ref="D738:F738"/>
    <mergeCell ref="D740:D741"/>
    <mergeCell ref="E740:F740"/>
    <mergeCell ref="E741:F741"/>
    <mergeCell ref="D743:D744"/>
    <mergeCell ref="E743:F743"/>
    <mergeCell ref="E744:F744"/>
    <mergeCell ref="D726:D727"/>
    <mergeCell ref="E726:F726"/>
    <mergeCell ref="E727:F727"/>
    <mergeCell ref="C729:C736"/>
    <mergeCell ref="D729:F729"/>
    <mergeCell ref="D731:D732"/>
    <mergeCell ref="E731:F731"/>
    <mergeCell ref="E732:F732"/>
    <mergeCell ref="D734:D735"/>
    <mergeCell ref="E761:F761"/>
    <mergeCell ref="E762:F762"/>
    <mergeCell ref="C764:C771"/>
    <mergeCell ref="D764:F764"/>
    <mergeCell ref="D766:D767"/>
    <mergeCell ref="E766:F766"/>
    <mergeCell ref="E767:F767"/>
    <mergeCell ref="D769:D770"/>
    <mergeCell ref="B754:B757"/>
    <mergeCell ref="C754:F754"/>
    <mergeCell ref="C755:C757"/>
    <mergeCell ref="D755:F755"/>
    <mergeCell ref="E757:F757"/>
    <mergeCell ref="A759:A793"/>
    <mergeCell ref="B759:B771"/>
    <mergeCell ref="C759:C763"/>
    <mergeCell ref="E759:F759"/>
    <mergeCell ref="D761:D762"/>
    <mergeCell ref="B789:B793"/>
    <mergeCell ref="C789:F789"/>
    <mergeCell ref="C790:C793"/>
    <mergeCell ref="D790:F790"/>
    <mergeCell ref="D792:D793"/>
    <mergeCell ref="E792:F792"/>
    <mergeCell ref="E793:F793"/>
    <mergeCell ref="C781:C788"/>
    <mergeCell ref="D781:F781"/>
    <mergeCell ref="D783:D784"/>
    <mergeCell ref="E783:F783"/>
    <mergeCell ref="E784:F784"/>
    <mergeCell ref="D786:D787"/>
    <mergeCell ref="B772:B788"/>
    <mergeCell ref="E802:F802"/>
    <mergeCell ref="D804:D805"/>
    <mergeCell ref="C824:F824"/>
    <mergeCell ref="C825:C829"/>
    <mergeCell ref="D825:F825"/>
    <mergeCell ref="D827:D828"/>
    <mergeCell ref="E827:F827"/>
    <mergeCell ref="E828:F828"/>
    <mergeCell ref="A795:A829"/>
    <mergeCell ref="B795:B806"/>
    <mergeCell ref="C795:C798"/>
    <mergeCell ref="C772:F772"/>
    <mergeCell ref="C773:C780"/>
    <mergeCell ref="D796:D797"/>
    <mergeCell ref="E796:F796"/>
    <mergeCell ref="E797:F797"/>
    <mergeCell ref="C799:C806"/>
    <mergeCell ref="D799:F799"/>
    <mergeCell ref="D801:D802"/>
    <mergeCell ref="E801:F801"/>
    <mergeCell ref="D773:F773"/>
    <mergeCell ref="D775:D776"/>
    <mergeCell ref="E775:F775"/>
    <mergeCell ref="E776:F776"/>
    <mergeCell ref="D778:D779"/>
    <mergeCell ref="E778:F778"/>
    <mergeCell ref="E779:F779"/>
    <mergeCell ref="E813:F813"/>
    <mergeCell ref="B807:B823"/>
    <mergeCell ref="B824:B829"/>
    <mergeCell ref="C807:F807"/>
    <mergeCell ref="C808:C815"/>
    <mergeCell ref="D808:F808"/>
    <mergeCell ref="D810:D811"/>
    <mergeCell ref="E810:F810"/>
    <mergeCell ref="E811:F811"/>
    <mergeCell ref="D813:D814"/>
    <mergeCell ref="E814:F814"/>
    <mergeCell ref="C816:C823"/>
    <mergeCell ref="D816:F816"/>
    <mergeCell ref="D818:D819"/>
    <mergeCell ref="E818:F818"/>
    <mergeCell ref="E819:F819"/>
    <mergeCell ref="D821:D822"/>
    <mergeCell ref="B877:B893"/>
    <mergeCell ref="C877:F877"/>
    <mergeCell ref="C878:C885"/>
    <mergeCell ref="D878:F878"/>
    <mergeCell ref="D880:D881"/>
    <mergeCell ref="E880:F880"/>
    <mergeCell ref="E881:F881"/>
    <mergeCell ref="D883:D884"/>
    <mergeCell ref="E883:F883"/>
    <mergeCell ref="E884:F884"/>
    <mergeCell ref="A831:A865"/>
    <mergeCell ref="B831:B841"/>
    <mergeCell ref="C831:C833"/>
    <mergeCell ref="D831:D832"/>
    <mergeCell ref="E831:F831"/>
    <mergeCell ref="E832:F832"/>
    <mergeCell ref="C834:C841"/>
    <mergeCell ref="D834:F834"/>
    <mergeCell ref="D836:D837"/>
    <mergeCell ref="E836:F836"/>
    <mergeCell ref="B859:B865"/>
    <mergeCell ref="C859:F859"/>
    <mergeCell ref="C860:C865"/>
    <mergeCell ref="D860:F860"/>
    <mergeCell ref="D862:D863"/>
    <mergeCell ref="E862:F862"/>
    <mergeCell ref="E863:F863"/>
    <mergeCell ref="E865:F865"/>
    <mergeCell ref="E848:F848"/>
    <mergeCell ref="E849:F849"/>
    <mergeCell ref="C851:C858"/>
    <mergeCell ref="D851:F851"/>
    <mergeCell ref="D853:D854"/>
    <mergeCell ref="E853:F853"/>
    <mergeCell ref="B912:B928"/>
    <mergeCell ref="C912:F912"/>
    <mergeCell ref="B894:B901"/>
    <mergeCell ref="C894:F894"/>
    <mergeCell ref="C895:C901"/>
    <mergeCell ref="D895:F895"/>
    <mergeCell ref="D897:D898"/>
    <mergeCell ref="E897:F897"/>
    <mergeCell ref="E898:F898"/>
    <mergeCell ref="D900:D901"/>
    <mergeCell ref="E900:F900"/>
    <mergeCell ref="E901:F901"/>
    <mergeCell ref="B929:B937"/>
    <mergeCell ref="C929:F929"/>
    <mergeCell ref="E854:F854"/>
    <mergeCell ref="D856:D857"/>
    <mergeCell ref="E837:F837"/>
    <mergeCell ref="D839:D840"/>
    <mergeCell ref="B842:B858"/>
    <mergeCell ref="C842:F842"/>
    <mergeCell ref="C843:C850"/>
    <mergeCell ref="D843:F843"/>
    <mergeCell ref="D845:D846"/>
    <mergeCell ref="E845:F845"/>
    <mergeCell ref="E846:F846"/>
    <mergeCell ref="D848:D849"/>
    <mergeCell ref="C886:C893"/>
    <mergeCell ref="D886:F886"/>
    <mergeCell ref="D888:D889"/>
    <mergeCell ref="E888:F888"/>
    <mergeCell ref="E889:F889"/>
    <mergeCell ref="D891:D892"/>
    <mergeCell ref="C921:C928"/>
    <mergeCell ref="D921:F921"/>
    <mergeCell ref="D923:D924"/>
    <mergeCell ref="E923:F923"/>
    <mergeCell ref="E924:F924"/>
    <mergeCell ref="D926:D927"/>
    <mergeCell ref="C913:C920"/>
    <mergeCell ref="D913:F913"/>
    <mergeCell ref="D915:D916"/>
    <mergeCell ref="E915:F915"/>
    <mergeCell ref="E916:F916"/>
    <mergeCell ref="D918:D919"/>
    <mergeCell ref="E918:F918"/>
    <mergeCell ref="E919:F919"/>
    <mergeCell ref="A867:A901"/>
    <mergeCell ref="B867:B876"/>
    <mergeCell ref="C867:C868"/>
    <mergeCell ref="E867:F867"/>
    <mergeCell ref="C869:C876"/>
    <mergeCell ref="D869:F869"/>
    <mergeCell ref="D871:D872"/>
    <mergeCell ref="E871:F871"/>
    <mergeCell ref="E872:F872"/>
    <mergeCell ref="D874:D875"/>
    <mergeCell ref="A903:A937"/>
    <mergeCell ref="B903:B911"/>
    <mergeCell ref="C904:C911"/>
    <mergeCell ref="D904:F904"/>
    <mergeCell ref="D906:D907"/>
    <mergeCell ref="E906:F906"/>
    <mergeCell ref="E907:F907"/>
    <mergeCell ref="D909:D910"/>
    <mergeCell ref="A939:A973"/>
    <mergeCell ref="B939:B946"/>
    <mergeCell ref="C939:C946"/>
    <mergeCell ref="D939:F939"/>
    <mergeCell ref="D941:D942"/>
    <mergeCell ref="E941:F941"/>
    <mergeCell ref="E942:F942"/>
    <mergeCell ref="D944:D945"/>
    <mergeCell ref="B947:B963"/>
    <mergeCell ref="C947:F947"/>
    <mergeCell ref="D973:F973"/>
    <mergeCell ref="C930:C937"/>
    <mergeCell ref="D930:F930"/>
    <mergeCell ref="D932:D933"/>
    <mergeCell ref="E932:F932"/>
    <mergeCell ref="E933:F933"/>
    <mergeCell ref="D935:D936"/>
    <mergeCell ref="E935:F935"/>
    <mergeCell ref="E936:F936"/>
    <mergeCell ref="D1005:D1006"/>
    <mergeCell ref="E1005:F1005"/>
    <mergeCell ref="E1006:F1006"/>
    <mergeCell ref="C991:C998"/>
    <mergeCell ref="D991:F991"/>
    <mergeCell ref="D993:D994"/>
    <mergeCell ref="C956:C963"/>
    <mergeCell ref="D956:F956"/>
    <mergeCell ref="D958:D959"/>
    <mergeCell ref="E958:F958"/>
    <mergeCell ref="E959:F959"/>
    <mergeCell ref="D961:D962"/>
    <mergeCell ref="C948:C955"/>
    <mergeCell ref="D948:F948"/>
    <mergeCell ref="D950:D951"/>
    <mergeCell ref="E950:F950"/>
    <mergeCell ref="E951:F951"/>
    <mergeCell ref="D953:D954"/>
    <mergeCell ref="E953:F953"/>
    <mergeCell ref="E954:F954"/>
    <mergeCell ref="C1008:C1009"/>
    <mergeCell ref="D1008:F1008"/>
    <mergeCell ref="C1011:C1016"/>
    <mergeCell ref="D1011:D1012"/>
    <mergeCell ref="E1011:F1011"/>
    <mergeCell ref="E1012:F1012"/>
    <mergeCell ref="A975:A1009"/>
    <mergeCell ref="B975:B981"/>
    <mergeCell ref="C975:C981"/>
    <mergeCell ref="D976:D977"/>
    <mergeCell ref="E976:F976"/>
    <mergeCell ref="E977:F977"/>
    <mergeCell ref="D979:D980"/>
    <mergeCell ref="B982:B998"/>
    <mergeCell ref="C982:F982"/>
    <mergeCell ref="B964:B973"/>
    <mergeCell ref="C964:F964"/>
    <mergeCell ref="C965:C972"/>
    <mergeCell ref="D965:F965"/>
    <mergeCell ref="D967:D968"/>
    <mergeCell ref="E967:F967"/>
    <mergeCell ref="E968:F968"/>
    <mergeCell ref="D970:D971"/>
    <mergeCell ref="E970:F970"/>
    <mergeCell ref="E971:F971"/>
    <mergeCell ref="B999:B1009"/>
    <mergeCell ref="C999:F999"/>
    <mergeCell ref="C1000:C1007"/>
    <mergeCell ref="D1000:F1000"/>
    <mergeCell ref="D1002:D1003"/>
    <mergeCell ref="E1002:F1002"/>
    <mergeCell ref="E1003:F1003"/>
    <mergeCell ref="D1040:D1041"/>
    <mergeCell ref="E1040:F1040"/>
    <mergeCell ref="E1041:F1041"/>
    <mergeCell ref="A1011:A1045"/>
    <mergeCell ref="B1011:B1016"/>
    <mergeCell ref="B1017:B1033"/>
    <mergeCell ref="E993:F993"/>
    <mergeCell ref="E994:F994"/>
    <mergeCell ref="D996:D997"/>
    <mergeCell ref="C983:C990"/>
    <mergeCell ref="D983:F983"/>
    <mergeCell ref="D985:D986"/>
    <mergeCell ref="E985:F985"/>
    <mergeCell ref="E986:F986"/>
    <mergeCell ref="D988:D989"/>
    <mergeCell ref="E988:F988"/>
    <mergeCell ref="E989:F989"/>
    <mergeCell ref="C1026:C1033"/>
    <mergeCell ref="D1026:F1026"/>
    <mergeCell ref="D1028:D1029"/>
    <mergeCell ref="E1028:F1028"/>
    <mergeCell ref="E1029:F1029"/>
    <mergeCell ref="D1031:D1032"/>
    <mergeCell ref="C1017:F1017"/>
    <mergeCell ref="C1018:C1025"/>
    <mergeCell ref="D1018:F1018"/>
    <mergeCell ref="D1020:D1021"/>
    <mergeCell ref="E1020:F1020"/>
    <mergeCell ref="E1021:F1021"/>
    <mergeCell ref="D1023:D1024"/>
    <mergeCell ref="E1023:F1023"/>
    <mergeCell ref="E1024:F1024"/>
    <mergeCell ref="C1058:F1058"/>
    <mergeCell ref="C1059:F1059"/>
    <mergeCell ref="C1060:F1060"/>
    <mergeCell ref="C1061:F1061"/>
    <mergeCell ref="C1062:F1062"/>
    <mergeCell ref="C1063:F1063"/>
    <mergeCell ref="A1052:B1054"/>
    <mergeCell ref="C1052:F1052"/>
    <mergeCell ref="C1053:F1053"/>
    <mergeCell ref="C1054:F1054"/>
    <mergeCell ref="A1055:A1081"/>
    <mergeCell ref="B1055:F1055"/>
    <mergeCell ref="B1056:B1057"/>
    <mergeCell ref="C1056:F1056"/>
    <mergeCell ref="C1057:F1057"/>
    <mergeCell ref="B1058:B1081"/>
    <mergeCell ref="D1014:D1015"/>
    <mergeCell ref="C1043:C1045"/>
    <mergeCell ref="D1043:F1043"/>
    <mergeCell ref="E1045:F1045"/>
    <mergeCell ref="A1047:A1051"/>
    <mergeCell ref="B1047:B1051"/>
    <mergeCell ref="C1047:C1051"/>
    <mergeCell ref="E1047:F1047"/>
    <mergeCell ref="D1049:D1050"/>
    <mergeCell ref="B1034:B1045"/>
    <mergeCell ref="C1034:F1034"/>
    <mergeCell ref="C1035:C1042"/>
    <mergeCell ref="D1035:F1035"/>
    <mergeCell ref="D1037:D1038"/>
    <mergeCell ref="E1037:F1037"/>
    <mergeCell ref="E1038:F1038"/>
    <mergeCell ref="C1076:F1076"/>
    <mergeCell ref="C1077:F1077"/>
    <mergeCell ref="C1078:F1078"/>
    <mergeCell ref="C1079:F1079"/>
    <mergeCell ref="C1080:F1080"/>
    <mergeCell ref="C1081:F1081"/>
    <mergeCell ref="C1070:F1070"/>
    <mergeCell ref="C1071:F1071"/>
    <mergeCell ref="C1072:F1072"/>
    <mergeCell ref="C1073:F1073"/>
    <mergeCell ref="C1074:F1074"/>
    <mergeCell ref="C1075:F1075"/>
    <mergeCell ref="C1064:F1064"/>
    <mergeCell ref="C1065:F1065"/>
    <mergeCell ref="C1066:F1066"/>
    <mergeCell ref="C1067:F1067"/>
    <mergeCell ref="C1068:F1068"/>
    <mergeCell ref="C1069:F1069"/>
    <mergeCell ref="B1097:B1106"/>
    <mergeCell ref="C1097:F1097"/>
    <mergeCell ref="C1098:C1099"/>
    <mergeCell ref="D1098:F1098"/>
    <mergeCell ref="D1099:F1099"/>
    <mergeCell ref="C1100:C1106"/>
    <mergeCell ref="B1087:B1096"/>
    <mergeCell ref="C1087:F1087"/>
    <mergeCell ref="C1088:C1089"/>
    <mergeCell ref="D1088:F1088"/>
    <mergeCell ref="D1089:F1089"/>
    <mergeCell ref="C1090:C1096"/>
    <mergeCell ref="A1083:A1086"/>
    <mergeCell ref="B1083:B1086"/>
    <mergeCell ref="C1083:F1083"/>
    <mergeCell ref="C1084:F1084"/>
    <mergeCell ref="C1085:F1085"/>
    <mergeCell ref="C1086:F1086"/>
    <mergeCell ref="C1108:C1109"/>
    <mergeCell ref="D1108:F1108"/>
    <mergeCell ref="D1109:F1109"/>
    <mergeCell ref="C1110:C1116"/>
    <mergeCell ref="D1110:F1110"/>
    <mergeCell ref="D1111:F1111"/>
    <mergeCell ref="D1112:F1112"/>
    <mergeCell ref="D1100:F1100"/>
    <mergeCell ref="D1101:F1101"/>
    <mergeCell ref="D1102:F1102"/>
    <mergeCell ref="D1103:F1103"/>
    <mergeCell ref="D1104:F1104"/>
    <mergeCell ref="D1105:F1105"/>
    <mergeCell ref="D1093:F1093"/>
    <mergeCell ref="D1094:F1094"/>
    <mergeCell ref="D1095:F1095"/>
    <mergeCell ref="D1096:F1096"/>
    <mergeCell ref="C1121:C1127"/>
    <mergeCell ref="D1121:F1121"/>
    <mergeCell ref="D1122:F1122"/>
    <mergeCell ref="D1123:F1123"/>
    <mergeCell ref="D1124:F1124"/>
    <mergeCell ref="D1125:F1125"/>
    <mergeCell ref="D1126:F1126"/>
    <mergeCell ref="D1127:F1127"/>
    <mergeCell ref="D1113:F1113"/>
    <mergeCell ref="D1114:F1114"/>
    <mergeCell ref="D1115:F1115"/>
    <mergeCell ref="D1116:F1116"/>
    <mergeCell ref="C1117:F1117"/>
    <mergeCell ref="A1119:A1153"/>
    <mergeCell ref="B1119:B1127"/>
    <mergeCell ref="C1119:C1120"/>
    <mergeCell ref="D1119:F1119"/>
    <mergeCell ref="D1120:F1120"/>
    <mergeCell ref="A1087:A1117"/>
    <mergeCell ref="D1090:F1090"/>
    <mergeCell ref="D1091:F1091"/>
    <mergeCell ref="D1092:F1092"/>
    <mergeCell ref="B1148:B1153"/>
    <mergeCell ref="C1148:F1148"/>
    <mergeCell ref="C1149:C1150"/>
    <mergeCell ref="D1149:F1149"/>
    <mergeCell ref="D1150:F1150"/>
    <mergeCell ref="C1151:C1153"/>
    <mergeCell ref="D1151:F1151"/>
    <mergeCell ref="D1106:F1106"/>
    <mergeCell ref="B1107:B1116"/>
    <mergeCell ref="C1107:F1107"/>
    <mergeCell ref="D1152:F1152"/>
    <mergeCell ref="D1153:F1153"/>
    <mergeCell ref="D1142:F1142"/>
    <mergeCell ref="D1143:F1143"/>
    <mergeCell ref="D1144:F1144"/>
    <mergeCell ref="D1145:F1145"/>
    <mergeCell ref="D1146:F1146"/>
    <mergeCell ref="D1147:F1147"/>
    <mergeCell ref="D1135:F1135"/>
    <mergeCell ref="D1136:F1136"/>
    <mergeCell ref="D1137:F1137"/>
    <mergeCell ref="B1138:B1147"/>
    <mergeCell ref="C1138:F1138"/>
    <mergeCell ref="C1139:C1140"/>
    <mergeCell ref="D1139:F1139"/>
    <mergeCell ref="D1140:F1140"/>
    <mergeCell ref="C1141:C1147"/>
    <mergeCell ref="D1141:F1141"/>
    <mergeCell ref="B1128:B1137"/>
    <mergeCell ref="C1128:F1128"/>
    <mergeCell ref="C1129:C1130"/>
    <mergeCell ref="D1129:F1129"/>
    <mergeCell ref="D1130:F1130"/>
    <mergeCell ref="C1131:C1137"/>
    <mergeCell ref="D1131:F1131"/>
    <mergeCell ref="D1132:F1132"/>
    <mergeCell ref="D1133:F1133"/>
    <mergeCell ref="D1134:F1134"/>
    <mergeCell ref="D1160:F1160"/>
    <mergeCell ref="D1161:F1161"/>
    <mergeCell ref="C1162:C1168"/>
    <mergeCell ref="D1162:F1162"/>
    <mergeCell ref="D1163:F1163"/>
    <mergeCell ref="D1164:F1164"/>
    <mergeCell ref="D1165:F1165"/>
    <mergeCell ref="D1166:F1166"/>
    <mergeCell ref="D1167:F1167"/>
    <mergeCell ref="D1168:F1168"/>
    <mergeCell ref="A1155:A1189"/>
    <mergeCell ref="B1155:B1158"/>
    <mergeCell ref="C1155:C1158"/>
    <mergeCell ref="D1155:F1155"/>
    <mergeCell ref="D1156:F1156"/>
    <mergeCell ref="D1157:F1157"/>
    <mergeCell ref="D1158:F1158"/>
    <mergeCell ref="B1159:B1168"/>
    <mergeCell ref="C1159:F1159"/>
    <mergeCell ref="C1160:C1161"/>
    <mergeCell ref="D1183:F1183"/>
    <mergeCell ref="D1184:F1184"/>
    <mergeCell ref="D1185:F1185"/>
    <mergeCell ref="D1186:F1186"/>
    <mergeCell ref="D1187:F1187"/>
    <mergeCell ref="D1188:F1188"/>
    <mergeCell ref="D1176:F1176"/>
    <mergeCell ref="D1177:F1177"/>
    <mergeCell ref="D1178:F1178"/>
    <mergeCell ref="B1179:B1188"/>
    <mergeCell ref="C1179:F1179"/>
    <mergeCell ref="C1180:C1181"/>
    <mergeCell ref="D1180:F1180"/>
    <mergeCell ref="D1181:F1181"/>
    <mergeCell ref="C1182:C1188"/>
    <mergeCell ref="D1182:F1182"/>
    <mergeCell ref="B1169:B1178"/>
    <mergeCell ref="C1169:F1169"/>
    <mergeCell ref="C1170:C1171"/>
    <mergeCell ref="D1170:F1170"/>
    <mergeCell ref="D1171:F1171"/>
    <mergeCell ref="C1172:C1178"/>
    <mergeCell ref="D1172:F1172"/>
    <mergeCell ref="D1173:F1173"/>
    <mergeCell ref="D1174:F1174"/>
    <mergeCell ref="D1175:F1175"/>
    <mergeCell ref="D1204:F1204"/>
    <mergeCell ref="D1205:F1205"/>
    <mergeCell ref="D1206:F1206"/>
    <mergeCell ref="D1207:F1207"/>
    <mergeCell ref="D1208:F1208"/>
    <mergeCell ref="D1209:F1209"/>
    <mergeCell ref="D1197:F1197"/>
    <mergeCell ref="D1198:F1198"/>
    <mergeCell ref="D1199:F1199"/>
    <mergeCell ref="B1200:B1209"/>
    <mergeCell ref="C1200:F1200"/>
    <mergeCell ref="C1201:C1202"/>
    <mergeCell ref="D1201:F1201"/>
    <mergeCell ref="D1202:F1202"/>
    <mergeCell ref="C1203:C1209"/>
    <mergeCell ref="D1203:F1203"/>
    <mergeCell ref="C1189:F1189"/>
    <mergeCell ref="C1191:C1192"/>
    <mergeCell ref="D1191:F1191"/>
    <mergeCell ref="D1192:F1192"/>
    <mergeCell ref="C1193:C1199"/>
    <mergeCell ref="D1193:F1193"/>
    <mergeCell ref="D1194:F1194"/>
    <mergeCell ref="D1195:F1195"/>
    <mergeCell ref="D1196:F1196"/>
    <mergeCell ref="B1191:B1199"/>
    <mergeCell ref="D1217:F1217"/>
    <mergeCell ref="D1218:F1218"/>
    <mergeCell ref="D1219:F1219"/>
    <mergeCell ref="B1220:B1225"/>
    <mergeCell ref="C1220:F1220"/>
    <mergeCell ref="C1221:C1222"/>
    <mergeCell ref="D1221:F1221"/>
    <mergeCell ref="D1222:F1222"/>
    <mergeCell ref="C1223:C1225"/>
    <mergeCell ref="D1223:F1223"/>
    <mergeCell ref="B1210:B1219"/>
    <mergeCell ref="C1210:F1210"/>
    <mergeCell ref="C1211:C1212"/>
    <mergeCell ref="D1211:F1211"/>
    <mergeCell ref="D1212:F1212"/>
    <mergeCell ref="C1213:C1219"/>
    <mergeCell ref="D1213:F1213"/>
    <mergeCell ref="D1214:F1214"/>
    <mergeCell ref="D1215:F1215"/>
    <mergeCell ref="D1216:F1216"/>
    <mergeCell ref="C1231:F1231"/>
    <mergeCell ref="C1232:C1233"/>
    <mergeCell ref="D1232:F1232"/>
    <mergeCell ref="D1233:F1233"/>
    <mergeCell ref="C1234:C1240"/>
    <mergeCell ref="D1234:F1234"/>
    <mergeCell ref="D1235:F1235"/>
    <mergeCell ref="D1236:F1236"/>
    <mergeCell ref="D1237:F1237"/>
    <mergeCell ref="D1238:F1238"/>
    <mergeCell ref="D1224:F1224"/>
    <mergeCell ref="D1225:F1225"/>
    <mergeCell ref="A1227:A1261"/>
    <mergeCell ref="B1227:B1230"/>
    <mergeCell ref="C1227:C1230"/>
    <mergeCell ref="D1227:F1227"/>
    <mergeCell ref="D1228:F1228"/>
    <mergeCell ref="D1229:F1229"/>
    <mergeCell ref="D1230:F1230"/>
    <mergeCell ref="B1231:B1240"/>
    <mergeCell ref="A1191:A1225"/>
    <mergeCell ref="D1246:F1246"/>
    <mergeCell ref="D1247:F1247"/>
    <mergeCell ref="D1248:F1248"/>
    <mergeCell ref="D1249:F1249"/>
    <mergeCell ref="D1250:F1250"/>
    <mergeCell ref="B1251:B1260"/>
    <mergeCell ref="C1251:F1251"/>
    <mergeCell ref="C1252:C1253"/>
    <mergeCell ref="D1252:F1252"/>
    <mergeCell ref="D1253:F1253"/>
    <mergeCell ref="D1239:F1239"/>
    <mergeCell ref="D1240:F1240"/>
    <mergeCell ref="B1241:B1250"/>
    <mergeCell ref="C1241:F1241"/>
    <mergeCell ref="C1242:C1243"/>
    <mergeCell ref="D1242:F1242"/>
    <mergeCell ref="D1243:F1243"/>
    <mergeCell ref="C1244:C1250"/>
    <mergeCell ref="D1244:F1244"/>
    <mergeCell ref="D1245:F1245"/>
    <mergeCell ref="C1261:F1261"/>
    <mergeCell ref="A1263:A1297"/>
    <mergeCell ref="B1263:B1271"/>
    <mergeCell ref="C1263:C1264"/>
    <mergeCell ref="D1263:F1263"/>
    <mergeCell ref="D1264:F1264"/>
    <mergeCell ref="C1265:C1271"/>
    <mergeCell ref="D1265:F1265"/>
    <mergeCell ref="D1266:F1266"/>
    <mergeCell ref="D1267:F1267"/>
    <mergeCell ref="C1254:C1260"/>
    <mergeCell ref="D1254:F1254"/>
    <mergeCell ref="D1255:F1255"/>
    <mergeCell ref="D1256:F1256"/>
    <mergeCell ref="D1257:F1257"/>
    <mergeCell ref="D1258:F1258"/>
    <mergeCell ref="D1259:F1259"/>
    <mergeCell ref="D1260:F1260"/>
    <mergeCell ref="D1281:F1281"/>
    <mergeCell ref="B1282:B1291"/>
    <mergeCell ref="C1282:F1282"/>
    <mergeCell ref="C1283:C1284"/>
    <mergeCell ref="D1283:F1283"/>
    <mergeCell ref="D1284:F1284"/>
    <mergeCell ref="C1285:C1291"/>
    <mergeCell ref="D1285:F1285"/>
    <mergeCell ref="D1286:F1286"/>
    <mergeCell ref="D1287:F1287"/>
    <mergeCell ref="D1275:F1275"/>
    <mergeCell ref="D1276:F1276"/>
    <mergeCell ref="D1277:F1277"/>
    <mergeCell ref="D1278:F1278"/>
    <mergeCell ref="D1279:F1279"/>
    <mergeCell ref="D1280:F1280"/>
    <mergeCell ref="D1268:F1268"/>
    <mergeCell ref="D1269:F1269"/>
    <mergeCell ref="D1270:F1270"/>
    <mergeCell ref="D1271:F1271"/>
    <mergeCell ref="B1272:B1281"/>
    <mergeCell ref="C1272:F1272"/>
    <mergeCell ref="C1273:C1274"/>
    <mergeCell ref="D1273:F1273"/>
    <mergeCell ref="D1274:F1274"/>
    <mergeCell ref="C1275:C1281"/>
    <mergeCell ref="D1295:F1295"/>
    <mergeCell ref="D1296:F1296"/>
    <mergeCell ref="D1297:F1297"/>
    <mergeCell ref="A1299:A1333"/>
    <mergeCell ref="B1299:B1302"/>
    <mergeCell ref="C1299:C1302"/>
    <mergeCell ref="D1299:F1299"/>
    <mergeCell ref="D1300:F1300"/>
    <mergeCell ref="D1301:F1301"/>
    <mergeCell ref="D1302:F1302"/>
    <mergeCell ref="D1288:F1288"/>
    <mergeCell ref="D1289:F1289"/>
    <mergeCell ref="D1290:F1290"/>
    <mergeCell ref="D1291:F1291"/>
    <mergeCell ref="B1292:B1297"/>
    <mergeCell ref="C1292:F1292"/>
    <mergeCell ref="C1293:C1294"/>
    <mergeCell ref="D1293:F1293"/>
    <mergeCell ref="D1294:F1294"/>
    <mergeCell ref="C1295:C1297"/>
    <mergeCell ref="D1310:F1310"/>
    <mergeCell ref="D1311:F1311"/>
    <mergeCell ref="D1312:F1312"/>
    <mergeCell ref="B1313:B1322"/>
    <mergeCell ref="C1313:F1313"/>
    <mergeCell ref="C1314:C1315"/>
    <mergeCell ref="D1314:F1314"/>
    <mergeCell ref="D1315:F1315"/>
    <mergeCell ref="C1316:C1322"/>
    <mergeCell ref="D1316:F1316"/>
    <mergeCell ref="B1303:B1312"/>
    <mergeCell ref="C1303:F1303"/>
    <mergeCell ref="B1323:B1332"/>
    <mergeCell ref="C1323:F1323"/>
    <mergeCell ref="C1324:C1325"/>
    <mergeCell ref="D1324:F1324"/>
    <mergeCell ref="D1325:F1325"/>
    <mergeCell ref="C1326:C1332"/>
    <mergeCell ref="D1326:F1326"/>
    <mergeCell ref="D1327:F1327"/>
    <mergeCell ref="D1328:F1328"/>
    <mergeCell ref="D1329:F1329"/>
    <mergeCell ref="D1317:F1317"/>
    <mergeCell ref="D1318:F1318"/>
    <mergeCell ref="D1319:F1319"/>
    <mergeCell ref="D1320:F1320"/>
    <mergeCell ref="D1321:F1321"/>
    <mergeCell ref="D1322:F1322"/>
    <mergeCell ref="D1343:F1343"/>
    <mergeCell ref="D1337:F1337"/>
    <mergeCell ref="D1338:F1338"/>
    <mergeCell ref="D1339:F1339"/>
    <mergeCell ref="D1340:F1340"/>
    <mergeCell ref="D1341:F1341"/>
    <mergeCell ref="D1342:F1342"/>
    <mergeCell ref="D1330:F1330"/>
    <mergeCell ref="D1331:F1331"/>
    <mergeCell ref="D1332:F1332"/>
    <mergeCell ref="C1333:F1333"/>
    <mergeCell ref="C1304:C1305"/>
    <mergeCell ref="D1304:F1304"/>
    <mergeCell ref="D1305:F1305"/>
    <mergeCell ref="C1306:C1312"/>
    <mergeCell ref="D1306:F1306"/>
    <mergeCell ref="D1307:F1307"/>
    <mergeCell ref="D1308:F1308"/>
    <mergeCell ref="D1309:F1309"/>
    <mergeCell ref="C1335:C1336"/>
    <mergeCell ref="D1335:F1335"/>
    <mergeCell ref="D1336:F1336"/>
    <mergeCell ref="C1337:C1343"/>
    <mergeCell ref="D1357:F1357"/>
    <mergeCell ref="D1358:F1358"/>
    <mergeCell ref="D1359:F1359"/>
    <mergeCell ref="D1360:F1360"/>
    <mergeCell ref="D1361:F1361"/>
    <mergeCell ref="D1362:F1362"/>
    <mergeCell ref="D1350:F1350"/>
    <mergeCell ref="D1351:F1351"/>
    <mergeCell ref="D1352:F1352"/>
    <mergeCell ref="D1353:F1353"/>
    <mergeCell ref="B1354:B1363"/>
    <mergeCell ref="C1354:F1354"/>
    <mergeCell ref="C1355:C1356"/>
    <mergeCell ref="D1355:F1355"/>
    <mergeCell ref="D1356:F1356"/>
    <mergeCell ref="C1357:C1363"/>
    <mergeCell ref="C1344:F1344"/>
    <mergeCell ref="C1345:C1346"/>
    <mergeCell ref="D1345:F1345"/>
    <mergeCell ref="D1346:F1346"/>
    <mergeCell ref="C1347:C1353"/>
    <mergeCell ref="D1347:F1347"/>
    <mergeCell ref="D1348:F1348"/>
    <mergeCell ref="D1349:F1349"/>
    <mergeCell ref="B1344:B1353"/>
    <mergeCell ref="A1371:A1394"/>
    <mergeCell ref="B1371:B1374"/>
    <mergeCell ref="C1371:C1374"/>
    <mergeCell ref="D1371:F1371"/>
    <mergeCell ref="D1372:F1372"/>
    <mergeCell ref="D1373:F1373"/>
    <mergeCell ref="D1374:F1374"/>
    <mergeCell ref="B1375:B1384"/>
    <mergeCell ref="C1375:F1375"/>
    <mergeCell ref="C1376:C1377"/>
    <mergeCell ref="D1392:F1392"/>
    <mergeCell ref="D1393:F1393"/>
    <mergeCell ref="D1394:F1394"/>
    <mergeCell ref="D1363:F1363"/>
    <mergeCell ref="B1364:B1369"/>
    <mergeCell ref="C1364:F1364"/>
    <mergeCell ref="C1365:C1366"/>
    <mergeCell ref="D1365:F1365"/>
    <mergeCell ref="D1366:F1366"/>
    <mergeCell ref="C1367:C1369"/>
    <mergeCell ref="D1367:F1367"/>
    <mergeCell ref="D1368:F1368"/>
    <mergeCell ref="D1369:F1369"/>
    <mergeCell ref="A1335:A1369"/>
    <mergeCell ref="B1335:B1343"/>
    <mergeCell ref="B1385:B1394"/>
    <mergeCell ref="C1385:F1385"/>
    <mergeCell ref="C1386:C1387"/>
    <mergeCell ref="D1386:F1386"/>
    <mergeCell ref="D1387:F1387"/>
    <mergeCell ref="C1388:C1394"/>
    <mergeCell ref="D1388:F1388"/>
    <mergeCell ref="D1389:F1389"/>
    <mergeCell ref="D1390:F1390"/>
    <mergeCell ref="D1391:F1391"/>
    <mergeCell ref="D1376:F1376"/>
    <mergeCell ref="D1377:F1377"/>
    <mergeCell ref="C1378:C1384"/>
    <mergeCell ref="D1378:F1378"/>
    <mergeCell ref="D1379:F1379"/>
    <mergeCell ref="D1380:F1380"/>
    <mergeCell ref="D1381:F1381"/>
    <mergeCell ref="D1382:F1382"/>
    <mergeCell ref="D1383:F1383"/>
    <mergeCell ref="D1384:F1384"/>
    <mergeCell ref="D1416:E1417"/>
    <mergeCell ref="D1418:F1418"/>
    <mergeCell ref="C1419:F1419"/>
    <mergeCell ref="B1420:B1441"/>
    <mergeCell ref="C1420:C1441"/>
    <mergeCell ref="D1420:F1420"/>
    <mergeCell ref="D1421:E1422"/>
    <mergeCell ref="D1423:E1424"/>
    <mergeCell ref="D1402:D1405"/>
    <mergeCell ref="C1542:F1542"/>
    <mergeCell ref="D1427:D1430"/>
    <mergeCell ref="E1429:E1430"/>
    <mergeCell ref="D1431:E1432"/>
    <mergeCell ref="D1433:E1435"/>
    <mergeCell ref="A1395:A1405"/>
    <mergeCell ref="B1395:B1405"/>
    <mergeCell ref="C1395:C1405"/>
    <mergeCell ref="D1395:F1395"/>
    <mergeCell ref="D1396:E1397"/>
    <mergeCell ref="D1398:E1399"/>
    <mergeCell ref="D1400:E1401"/>
    <mergeCell ref="D1450:E1451"/>
    <mergeCell ref="E1452:E1453"/>
    <mergeCell ref="E1402:E1403"/>
    <mergeCell ref="E1404:E1405"/>
    <mergeCell ref="E1427:E1428"/>
    <mergeCell ref="D1436:E1437"/>
    <mergeCell ref="D1438:E1439"/>
    <mergeCell ref="D1440:E1441"/>
    <mergeCell ref="A1443:A1477"/>
    <mergeCell ref="B1443:B1444"/>
    <mergeCell ref="D1443:F1443"/>
    <mergeCell ref="C1444:F1444"/>
    <mergeCell ref="B1445:B1468"/>
    <mergeCell ref="C1445:C1467"/>
    <mergeCell ref="D1445:F1445"/>
    <mergeCell ref="D1446:E1447"/>
    <mergeCell ref="D1448:E1449"/>
    <mergeCell ref="D1461:E1462"/>
    <mergeCell ref="D1463:E1464"/>
    <mergeCell ref="D1465:E1466"/>
    <mergeCell ref="B1494:B1513"/>
    <mergeCell ref="C1494:C1513"/>
    <mergeCell ref="D1494:F1494"/>
    <mergeCell ref="D1495:E1496"/>
    <mergeCell ref="A1407:A1441"/>
    <mergeCell ref="B1407:B1419"/>
    <mergeCell ref="C1407:C1418"/>
    <mergeCell ref="D1412:E1413"/>
    <mergeCell ref="D1414:E1415"/>
    <mergeCell ref="D1425:E1426"/>
    <mergeCell ref="D1407:E1408"/>
    <mergeCell ref="D1409:E1411"/>
    <mergeCell ref="D1470:E1471"/>
    <mergeCell ref="D1472:E1473"/>
    <mergeCell ref="E1476:E1477"/>
    <mergeCell ref="D1497:E1498"/>
    <mergeCell ref="D1467:F1467"/>
    <mergeCell ref="C1468:F1468"/>
    <mergeCell ref="B1469:B1477"/>
    <mergeCell ref="C1469:C1477"/>
    <mergeCell ref="D1469:F1469"/>
    <mergeCell ref="D1452:D1455"/>
    <mergeCell ref="E1454:E1455"/>
    <mergeCell ref="D1456:E1457"/>
    <mergeCell ref="D1458:E1460"/>
    <mergeCell ref="E1479:E1480"/>
    <mergeCell ref="D1479:D1480"/>
    <mergeCell ref="D1481:E1482"/>
    <mergeCell ref="D1483:E1485"/>
    <mergeCell ref="D1501:D1504"/>
    <mergeCell ref="E1503:E1504"/>
    <mergeCell ref="D1505:E1506"/>
    <mergeCell ref="B1543:B1549"/>
    <mergeCell ref="C1543:C1549"/>
    <mergeCell ref="D1543:F1543"/>
    <mergeCell ref="D1544:E1545"/>
    <mergeCell ref="D1546:E1547"/>
    <mergeCell ref="D1548:E1549"/>
    <mergeCell ref="A1479:A1513"/>
    <mergeCell ref="B1479:B1493"/>
    <mergeCell ref="C1479:C1492"/>
    <mergeCell ref="D1535:E1536"/>
    <mergeCell ref="D1537:E1538"/>
    <mergeCell ref="D1539:E1540"/>
    <mergeCell ref="D1541:F1541"/>
    <mergeCell ref="D1519:F1519"/>
    <mergeCell ref="D1520:E1521"/>
    <mergeCell ref="D1522:E1523"/>
    <mergeCell ref="D1524:E1525"/>
    <mergeCell ref="E1526:E1527"/>
    <mergeCell ref="D1510:E1511"/>
    <mergeCell ref="D1512:E1513"/>
    <mergeCell ref="D1507:E1509"/>
    <mergeCell ref="D1526:D1529"/>
    <mergeCell ref="E1528:E1529"/>
    <mergeCell ref="D1530:E1531"/>
    <mergeCell ref="D1532:E1534"/>
    <mergeCell ref="A1515:A1549"/>
    <mergeCell ref="B1515:B1518"/>
    <mergeCell ref="C1515:C1517"/>
    <mergeCell ref="D1515:E1516"/>
    <mergeCell ref="D1517:F1517"/>
    <mergeCell ref="C1518:F1518"/>
    <mergeCell ref="B1519:B1542"/>
    <mergeCell ref="B1568:B1585"/>
    <mergeCell ref="C1568:C1585"/>
    <mergeCell ref="D1568:F1568"/>
    <mergeCell ref="D1569:E1570"/>
    <mergeCell ref="D1571:E1572"/>
    <mergeCell ref="D1573:E1574"/>
    <mergeCell ref="A1551:A1585"/>
    <mergeCell ref="B1551:B1567"/>
    <mergeCell ref="C1551:C1566"/>
    <mergeCell ref="E1551:E1552"/>
    <mergeCell ref="D1560:E1561"/>
    <mergeCell ref="D1562:E1563"/>
    <mergeCell ref="D1615:F1615"/>
    <mergeCell ref="D1609:E1610"/>
    <mergeCell ref="D1611:E1612"/>
    <mergeCell ref="D1613:E1614"/>
    <mergeCell ref="B1593:B1616"/>
    <mergeCell ref="C1593:C1615"/>
    <mergeCell ref="D1593:F1593"/>
    <mergeCell ref="D1594:E1595"/>
    <mergeCell ref="D1596:E1597"/>
    <mergeCell ref="D1598:E1599"/>
    <mergeCell ref="E1600:E1601"/>
    <mergeCell ref="B1617:B1621"/>
    <mergeCell ref="C1617:C1621"/>
    <mergeCell ref="D1617:F1617"/>
    <mergeCell ref="D1618:E1619"/>
    <mergeCell ref="D1620:E1621"/>
    <mergeCell ref="D1600:D1603"/>
    <mergeCell ref="E1602:E1603"/>
    <mergeCell ref="D1604:E1605"/>
    <mergeCell ref="D1606:E1608"/>
    <mergeCell ref="D1625:D1628"/>
    <mergeCell ref="E1627:E1628"/>
    <mergeCell ref="D1629:E1630"/>
    <mergeCell ref="A1659:A1693"/>
    <mergeCell ref="B1659:B1666"/>
    <mergeCell ref="C1659:C1665"/>
    <mergeCell ref="D1659:E1660"/>
    <mergeCell ref="D1661:E1662"/>
    <mergeCell ref="D1636:E1637"/>
    <mergeCell ref="D1638:E1639"/>
    <mergeCell ref="D1640:F1640"/>
    <mergeCell ref="C1641:F1641"/>
    <mergeCell ref="B1642:B1657"/>
    <mergeCell ref="C1642:C1657"/>
    <mergeCell ref="D1642:F1642"/>
    <mergeCell ref="D1643:E1644"/>
    <mergeCell ref="D1645:E1646"/>
    <mergeCell ref="D1647:E1648"/>
    <mergeCell ref="A1623:A1657"/>
    <mergeCell ref="B1623:B1641"/>
    <mergeCell ref="C1623:C1640"/>
    <mergeCell ref="A1587:A1621"/>
    <mergeCell ref="B1587:B1592"/>
    <mergeCell ref="A1767:A1801"/>
    <mergeCell ref="D1788:F1788"/>
    <mergeCell ref="C1789:F1789"/>
    <mergeCell ref="B1790:B1801"/>
    <mergeCell ref="C1790:C1801"/>
    <mergeCell ref="D1790:F1790"/>
    <mergeCell ref="D1791:E1792"/>
    <mergeCell ref="D1793:E1794"/>
    <mergeCell ref="D1771:E1772"/>
    <mergeCell ref="E1773:E1774"/>
    <mergeCell ref="D1773:D1776"/>
    <mergeCell ref="E1775:E1776"/>
    <mergeCell ref="D1695:E1696"/>
    <mergeCell ref="B1767:B1789"/>
    <mergeCell ref="C1767:C1788"/>
    <mergeCell ref="A1731:A1765"/>
    <mergeCell ref="B1731:B1740"/>
    <mergeCell ref="C1731:C1739"/>
    <mergeCell ref="B1716:B1729"/>
    <mergeCell ref="C1716:C1729"/>
    <mergeCell ref="D1716:F1716"/>
    <mergeCell ref="D1717:E1718"/>
    <mergeCell ref="D1719:E1720"/>
    <mergeCell ref="A1695:A1729"/>
    <mergeCell ref="B1695:B1715"/>
    <mergeCell ref="C1695:C1714"/>
    <mergeCell ref="D1737:E1738"/>
    <mergeCell ref="D1739:F1739"/>
    <mergeCell ref="C1740:F1740"/>
    <mergeCell ref="B1741:B1764"/>
    <mergeCell ref="D1712:E1713"/>
    <mergeCell ref="D1714:F1714"/>
    <mergeCell ref="B1691:B1693"/>
    <mergeCell ref="C1691:C1693"/>
    <mergeCell ref="B1667:B1690"/>
    <mergeCell ref="C1667:C1689"/>
    <mergeCell ref="D1667:F1667"/>
    <mergeCell ref="D1668:E1669"/>
    <mergeCell ref="D1670:E1671"/>
    <mergeCell ref="D1672:E1673"/>
    <mergeCell ref="E1649:E1650"/>
    <mergeCell ref="C1741:C1763"/>
    <mergeCell ref="D1741:F1741"/>
    <mergeCell ref="D1742:E1743"/>
    <mergeCell ref="D1744:E1745"/>
    <mergeCell ref="D1746:E1747"/>
    <mergeCell ref="D1697:E1698"/>
    <mergeCell ref="E1699:E1700"/>
    <mergeCell ref="D1759:E1760"/>
    <mergeCell ref="D1761:E1762"/>
    <mergeCell ref="D1763:F1763"/>
    <mergeCell ref="E1748:E1749"/>
    <mergeCell ref="D1735:E1736"/>
    <mergeCell ref="D1721:E1722"/>
    <mergeCell ref="E1723:E1724"/>
    <mergeCell ref="D1663:E1664"/>
    <mergeCell ref="D1665:F1665"/>
    <mergeCell ref="C1666:F1666"/>
    <mergeCell ref="D1683:E1684"/>
    <mergeCell ref="D1685:E1686"/>
    <mergeCell ref="E1674:E1675"/>
    <mergeCell ref="E1676:E1677"/>
    <mergeCell ref="D1678:E1679"/>
    <mergeCell ref="D1680:E1682"/>
    <mergeCell ref="A1839:A1873"/>
    <mergeCell ref="C1839:F1839"/>
    <mergeCell ref="B1840:B1863"/>
    <mergeCell ref="C1840:C1862"/>
    <mergeCell ref="D1840:F1840"/>
    <mergeCell ref="D1841:E1842"/>
    <mergeCell ref="D1843:E1844"/>
    <mergeCell ref="E1822:E1823"/>
    <mergeCell ref="D1831:E1832"/>
    <mergeCell ref="D1869:E1870"/>
    <mergeCell ref="D1871:D1873"/>
    <mergeCell ref="E1871:E1872"/>
    <mergeCell ref="D1813:F1813"/>
    <mergeCell ref="C1814:F1814"/>
    <mergeCell ref="B1815:B1837"/>
    <mergeCell ref="C1815:C1837"/>
    <mergeCell ref="D1816:E1817"/>
    <mergeCell ref="D1818:E1819"/>
    <mergeCell ref="D1820:E1821"/>
    <mergeCell ref="D1856:E1857"/>
    <mergeCell ref="D1858:E1859"/>
    <mergeCell ref="D1860:E1861"/>
    <mergeCell ref="D1862:F1862"/>
    <mergeCell ref="C1863:F1863"/>
    <mergeCell ref="B1864:B1873"/>
    <mergeCell ref="C1864:C1873"/>
    <mergeCell ref="D1864:F1864"/>
    <mergeCell ref="D1865:E1866"/>
    <mergeCell ref="D1867:E1868"/>
    <mergeCell ref="D1815:F1815"/>
    <mergeCell ref="A1803:A1837"/>
    <mergeCell ref="B1803:B1814"/>
    <mergeCell ref="B1914:B1937"/>
    <mergeCell ref="B1947:B1962"/>
    <mergeCell ref="C1947:C1961"/>
    <mergeCell ref="D1955:E1956"/>
    <mergeCell ref="D1957:E1958"/>
    <mergeCell ref="D1959:E1960"/>
    <mergeCell ref="B2012:B2017"/>
    <mergeCell ref="C2012:C2017"/>
    <mergeCell ref="D1905:E1906"/>
    <mergeCell ref="D1907:E1908"/>
    <mergeCell ref="D1845:E1846"/>
    <mergeCell ref="E1847:E1848"/>
    <mergeCell ref="D1833:E1834"/>
    <mergeCell ref="D1835:E1836"/>
    <mergeCell ref="D1837:F1837"/>
    <mergeCell ref="D1887:F1887"/>
    <mergeCell ref="C1888:F1888"/>
    <mergeCell ref="B1889:B1909"/>
    <mergeCell ref="C1889:C1909"/>
    <mergeCell ref="D1889:F1889"/>
    <mergeCell ref="D1890:E1891"/>
    <mergeCell ref="D1892:E1893"/>
    <mergeCell ref="B1938:B1945"/>
    <mergeCell ref="C1938:C1945"/>
    <mergeCell ref="D1938:F1938"/>
    <mergeCell ref="D1939:E1940"/>
    <mergeCell ref="D1941:E1942"/>
    <mergeCell ref="D1943:E1944"/>
    <mergeCell ref="D1936:F1936"/>
    <mergeCell ref="D1876:E1877"/>
    <mergeCell ref="D1878:E1880"/>
    <mergeCell ref="D1896:D1899"/>
    <mergeCell ref="B1988:B2011"/>
    <mergeCell ref="C1988:C2010"/>
    <mergeCell ref="D1988:F1988"/>
    <mergeCell ref="D1989:E1990"/>
    <mergeCell ref="D1991:E1992"/>
    <mergeCell ref="D1993:E1994"/>
    <mergeCell ref="E1995:E1996"/>
    <mergeCell ref="D1979:E1980"/>
    <mergeCell ref="A1875:A1909"/>
    <mergeCell ref="B1875:B1888"/>
    <mergeCell ref="C1875:C1887"/>
    <mergeCell ref="A1983:A2017"/>
    <mergeCell ref="B1983:B1987"/>
    <mergeCell ref="C1983:C1986"/>
    <mergeCell ref="D1984:E1985"/>
    <mergeCell ref="D1986:F1986"/>
    <mergeCell ref="C1987:F1987"/>
    <mergeCell ref="D1961:F1961"/>
    <mergeCell ref="C1962:F1962"/>
    <mergeCell ref="B1963:B1981"/>
    <mergeCell ref="C1963:C1981"/>
    <mergeCell ref="D1963:F1963"/>
    <mergeCell ref="D1964:E1965"/>
    <mergeCell ref="D1966:E1967"/>
    <mergeCell ref="D1968:E1969"/>
    <mergeCell ref="E1970:E1971"/>
    <mergeCell ref="A1947:A1981"/>
    <mergeCell ref="A1911:A1945"/>
    <mergeCell ref="B1911:B1913"/>
    <mergeCell ref="C1911:C1912"/>
    <mergeCell ref="D1912:F1912"/>
    <mergeCell ref="C1913:F1913"/>
    <mergeCell ref="B2037:B2053"/>
    <mergeCell ref="C2037:C2053"/>
    <mergeCell ref="D2037:F2037"/>
    <mergeCell ref="D2038:E2039"/>
    <mergeCell ref="D2040:E2041"/>
    <mergeCell ref="D2042:E2043"/>
    <mergeCell ref="A2019:A2053"/>
    <mergeCell ref="B2019:B2036"/>
    <mergeCell ref="C2019:C2035"/>
    <mergeCell ref="D2019:E2019"/>
    <mergeCell ref="E2020:E2021"/>
    <mergeCell ref="D2029:E2030"/>
    <mergeCell ref="D2024:E2025"/>
    <mergeCell ref="D2026:E2028"/>
    <mergeCell ref="D2044:D2047"/>
    <mergeCell ref="E2046:E2047"/>
    <mergeCell ref="D2048:E2049"/>
    <mergeCell ref="D2050:E2052"/>
    <mergeCell ref="D2020:D2023"/>
    <mergeCell ref="E2022:E2023"/>
    <mergeCell ref="E2044:E2045"/>
    <mergeCell ref="D2053:E2053"/>
    <mergeCell ref="D2031:E2032"/>
    <mergeCell ref="D2033:E2034"/>
    <mergeCell ref="D2035:F2035"/>
    <mergeCell ref="A2055:A2089"/>
    <mergeCell ref="B2055:B2061"/>
    <mergeCell ref="C2055:C2060"/>
    <mergeCell ref="D2055:E2055"/>
    <mergeCell ref="D2056:E2057"/>
    <mergeCell ref="D2058:E2059"/>
    <mergeCell ref="D2060:F2060"/>
    <mergeCell ref="C2061:F2061"/>
    <mergeCell ref="B2062:B2085"/>
    <mergeCell ref="C2062:C2084"/>
    <mergeCell ref="D2107:E2108"/>
    <mergeCell ref="D2109:F2109"/>
    <mergeCell ref="C2110:F2110"/>
    <mergeCell ref="B2111:B2125"/>
    <mergeCell ref="C2111:C2125"/>
    <mergeCell ref="D2111:F2111"/>
    <mergeCell ref="D2112:E2113"/>
    <mergeCell ref="D2114:E2115"/>
    <mergeCell ref="D2116:E2117"/>
    <mergeCell ref="E2094:E2095"/>
    <mergeCell ref="D2103:E2104"/>
    <mergeCell ref="D2105:E2106"/>
    <mergeCell ref="B2086:B2089"/>
    <mergeCell ref="C2086:C2089"/>
    <mergeCell ref="D2086:F2086"/>
    <mergeCell ref="D2087:E2088"/>
    <mergeCell ref="A2091:A2125"/>
    <mergeCell ref="B2091:B2110"/>
    <mergeCell ref="C2091:C2109"/>
    <mergeCell ref="D2092:E2093"/>
    <mergeCell ref="E2118:E2119"/>
    <mergeCell ref="D2122:E2123"/>
    <mergeCell ref="H2146:H2147"/>
    <mergeCell ref="I2146:I2147"/>
    <mergeCell ref="E2148:F2149"/>
    <mergeCell ref="G2148:G2149"/>
    <mergeCell ref="H2148:H2149"/>
    <mergeCell ref="I2148:I2149"/>
    <mergeCell ref="G2137:G2138"/>
    <mergeCell ref="H2137:H2138"/>
    <mergeCell ref="I2137:I2138"/>
    <mergeCell ref="E2139:F2140"/>
    <mergeCell ref="G2139:G2140"/>
    <mergeCell ref="H2139:H2140"/>
    <mergeCell ref="I2139:I2140"/>
    <mergeCell ref="C2135:F2135"/>
    <mergeCell ref="A2136:A2161"/>
    <mergeCell ref="B2136:B2161"/>
    <mergeCell ref="C2136:C2144"/>
    <mergeCell ref="D2136:F2136"/>
    <mergeCell ref="E2137:F2138"/>
    <mergeCell ref="C2145:C2153"/>
    <mergeCell ref="D2145:F2145"/>
    <mergeCell ref="E2146:F2147"/>
    <mergeCell ref="C2154:D2155"/>
    <mergeCell ref="A2127:A2135"/>
    <mergeCell ref="B2127:B2135"/>
    <mergeCell ref="C2127:C2134"/>
    <mergeCell ref="D2128:E2129"/>
    <mergeCell ref="D2130:E2131"/>
    <mergeCell ref="D2132:E2133"/>
    <mergeCell ref="D2134:F2134"/>
    <mergeCell ref="C2159:C2161"/>
    <mergeCell ref="E2154:F2154"/>
    <mergeCell ref="E2155:F2155"/>
    <mergeCell ref="C2156:C2158"/>
    <mergeCell ref="D2156:F2156"/>
    <mergeCell ref="D2157:F2157"/>
    <mergeCell ref="D2158:F2158"/>
    <mergeCell ref="C2192:C2194"/>
    <mergeCell ref="D2192:F2192"/>
    <mergeCell ref="D2193:F2193"/>
    <mergeCell ref="D2194:F2194"/>
    <mergeCell ref="C2195:C2197"/>
    <mergeCell ref="D2195:F2195"/>
    <mergeCell ref="D2196:F2196"/>
    <mergeCell ref="D2197:F2197"/>
    <mergeCell ref="C2187:D2188"/>
    <mergeCell ref="E2187:F2187"/>
    <mergeCell ref="G2146:G2147"/>
    <mergeCell ref="B2169:B2197"/>
    <mergeCell ref="C2169:C2177"/>
    <mergeCell ref="D2169:F2169"/>
    <mergeCell ref="E2170:F2171"/>
    <mergeCell ref="C2178:C2186"/>
    <mergeCell ref="D2178:F2178"/>
    <mergeCell ref="E2188:F2188"/>
    <mergeCell ref="C2189:C2191"/>
    <mergeCell ref="D2189:F2189"/>
    <mergeCell ref="D2190:F2190"/>
    <mergeCell ref="D2191:F2191"/>
    <mergeCell ref="E2179:F2180"/>
    <mergeCell ref="G2179:G2180"/>
    <mergeCell ref="D2159:F2159"/>
    <mergeCell ref="D2160:F2160"/>
    <mergeCell ref="D2161:F2161"/>
    <mergeCell ref="A2163:A2197"/>
    <mergeCell ref="B2163:B2168"/>
    <mergeCell ref="C2163:C2165"/>
    <mergeCell ref="D2163:F2163"/>
    <mergeCell ref="D2164:F2164"/>
    <mergeCell ref="D2165:F2165"/>
    <mergeCell ref="H2179:H2180"/>
    <mergeCell ref="I2179:I2180"/>
    <mergeCell ref="E2181:F2182"/>
    <mergeCell ref="G2181:G2182"/>
    <mergeCell ref="H2181:H2182"/>
    <mergeCell ref="I2181:I2182"/>
    <mergeCell ref="G2170:G2171"/>
    <mergeCell ref="H2170:H2171"/>
    <mergeCell ref="I2170:I2171"/>
    <mergeCell ref="E2172:F2173"/>
    <mergeCell ref="G2172:G2173"/>
    <mergeCell ref="H2172:H2173"/>
    <mergeCell ref="I2172:I2173"/>
    <mergeCell ref="C2166:C2168"/>
    <mergeCell ref="D2166:F2166"/>
    <mergeCell ref="D2167:F2167"/>
    <mergeCell ref="D2168:F2168"/>
    <mergeCell ref="D2224:F2224"/>
    <mergeCell ref="C2211:C2219"/>
    <mergeCell ref="D2211:F2211"/>
    <mergeCell ref="E2212:F2213"/>
    <mergeCell ref="G2212:G2213"/>
    <mergeCell ref="H2212:H2213"/>
    <mergeCell ref="I2212:I2213"/>
    <mergeCell ref="E2214:F2215"/>
    <mergeCell ref="G2214:G2215"/>
    <mergeCell ref="H2214:H2215"/>
    <mergeCell ref="I2214:I2215"/>
    <mergeCell ref="G2203:G2204"/>
    <mergeCell ref="H2203:H2204"/>
    <mergeCell ref="I2203:I2204"/>
    <mergeCell ref="E2205:F2206"/>
    <mergeCell ref="G2205:G2206"/>
    <mergeCell ref="H2205:H2206"/>
    <mergeCell ref="I2205:I2206"/>
    <mergeCell ref="C2231:C2233"/>
    <mergeCell ref="D2231:F2231"/>
    <mergeCell ref="D2232:F2232"/>
    <mergeCell ref="D2233:F2233"/>
    <mergeCell ref="C2235:C2243"/>
    <mergeCell ref="D2235:F2235"/>
    <mergeCell ref="E2236:F2237"/>
    <mergeCell ref="C2244:C2252"/>
    <mergeCell ref="A2199:A2233"/>
    <mergeCell ref="B2199:B2201"/>
    <mergeCell ref="C2199:C2201"/>
    <mergeCell ref="D2199:F2199"/>
    <mergeCell ref="D2200:F2200"/>
    <mergeCell ref="D2201:F2201"/>
    <mergeCell ref="B2202:B2232"/>
    <mergeCell ref="C2202:C2210"/>
    <mergeCell ref="D2202:F2202"/>
    <mergeCell ref="E2203:F2204"/>
    <mergeCell ref="C2225:C2227"/>
    <mergeCell ref="D2225:F2225"/>
    <mergeCell ref="D2226:F2226"/>
    <mergeCell ref="D2227:F2227"/>
    <mergeCell ref="C2228:C2230"/>
    <mergeCell ref="D2228:F2228"/>
    <mergeCell ref="D2229:F2229"/>
    <mergeCell ref="D2230:F2230"/>
    <mergeCell ref="C2220:D2221"/>
    <mergeCell ref="E2220:F2220"/>
    <mergeCell ref="E2221:F2221"/>
    <mergeCell ref="C2222:C2224"/>
    <mergeCell ref="D2222:F2222"/>
    <mergeCell ref="D2223:F2223"/>
    <mergeCell ref="E2253:F2253"/>
    <mergeCell ref="E2254:F2254"/>
    <mergeCell ref="C2255:C2257"/>
    <mergeCell ref="D2255:F2255"/>
    <mergeCell ref="D2256:F2256"/>
    <mergeCell ref="D2257:F2257"/>
    <mergeCell ref="D2244:F2244"/>
    <mergeCell ref="E2245:F2246"/>
    <mergeCell ref="G2245:G2246"/>
    <mergeCell ref="H2245:H2246"/>
    <mergeCell ref="I2245:I2246"/>
    <mergeCell ref="E2247:F2248"/>
    <mergeCell ref="G2247:G2248"/>
    <mergeCell ref="H2247:H2248"/>
    <mergeCell ref="I2247:I2248"/>
    <mergeCell ref="G2236:G2237"/>
    <mergeCell ref="H2236:H2237"/>
    <mergeCell ref="I2236:I2237"/>
    <mergeCell ref="E2238:F2239"/>
    <mergeCell ref="G2238:G2239"/>
    <mergeCell ref="H2238:H2239"/>
    <mergeCell ref="I2238:I2239"/>
    <mergeCell ref="G2268:G2269"/>
    <mergeCell ref="H2268:H2269"/>
    <mergeCell ref="I2268:I2269"/>
    <mergeCell ref="A2271:A2305"/>
    <mergeCell ref="B2271:B2299"/>
    <mergeCell ref="C2271:C2276"/>
    <mergeCell ref="E2271:F2272"/>
    <mergeCell ref="G2271:G2272"/>
    <mergeCell ref="H2271:H2272"/>
    <mergeCell ref="I2271:I2272"/>
    <mergeCell ref="C2264:C2266"/>
    <mergeCell ref="D2264:F2264"/>
    <mergeCell ref="D2265:F2265"/>
    <mergeCell ref="D2266:F2266"/>
    <mergeCell ref="B2267:B2269"/>
    <mergeCell ref="C2267:C2269"/>
    <mergeCell ref="D2267:F2267"/>
    <mergeCell ref="E2268:F2269"/>
    <mergeCell ref="A2235:A2269"/>
    <mergeCell ref="B2235:B2266"/>
    <mergeCell ref="C2286:D2287"/>
    <mergeCell ref="E2286:F2286"/>
    <mergeCell ref="E2287:F2287"/>
    <mergeCell ref="C2288:C2290"/>
    <mergeCell ref="D2288:F2288"/>
    <mergeCell ref="D2289:F2289"/>
    <mergeCell ref="D2290:F2290"/>
    <mergeCell ref="C2277:C2285"/>
    <mergeCell ref="D2277:F2277"/>
    <mergeCell ref="E2278:F2279"/>
    <mergeCell ref="G2278:G2279"/>
    <mergeCell ref="H2278:H2279"/>
    <mergeCell ref="G2334:G2335"/>
    <mergeCell ref="H2334:H2335"/>
    <mergeCell ref="C2327:C2329"/>
    <mergeCell ref="D2327:F2327"/>
    <mergeCell ref="D2328:F2328"/>
    <mergeCell ref="D2329:F2329"/>
    <mergeCell ref="C2330:C2332"/>
    <mergeCell ref="D2330:F2330"/>
    <mergeCell ref="D2331:F2331"/>
    <mergeCell ref="D2332:F2332"/>
    <mergeCell ref="D2321:F2321"/>
    <mergeCell ref="I2278:I2279"/>
    <mergeCell ref="E2280:F2281"/>
    <mergeCell ref="G2280:G2281"/>
    <mergeCell ref="H2280:H2281"/>
    <mergeCell ref="I2280:I2281"/>
    <mergeCell ref="G2301:G2302"/>
    <mergeCell ref="H2301:H2302"/>
    <mergeCell ref="I2301:I2302"/>
    <mergeCell ref="E2303:F2304"/>
    <mergeCell ref="G2303:G2304"/>
    <mergeCell ref="H2303:H2304"/>
    <mergeCell ref="I2303:I2304"/>
    <mergeCell ref="C2297:C2299"/>
    <mergeCell ref="D2297:F2297"/>
    <mergeCell ref="D2298:F2298"/>
    <mergeCell ref="D2299:F2299"/>
    <mergeCell ref="C2300:C2305"/>
    <mergeCell ref="D2300:F2300"/>
    <mergeCell ref="E2301:F2302"/>
    <mergeCell ref="C2291:C2293"/>
    <mergeCell ref="D2291:F2291"/>
    <mergeCell ref="G2344:G2345"/>
    <mergeCell ref="H2344:H2345"/>
    <mergeCell ref="I2344:I2345"/>
    <mergeCell ref="E2346:F2347"/>
    <mergeCell ref="G2346:G2347"/>
    <mergeCell ref="H2346:H2347"/>
    <mergeCell ref="I2346:I2347"/>
    <mergeCell ref="I2334:I2335"/>
    <mergeCell ref="E2336:F2337"/>
    <mergeCell ref="G2336:G2337"/>
    <mergeCell ref="H2336:H2337"/>
    <mergeCell ref="I2336:I2337"/>
    <mergeCell ref="C2343:C2351"/>
    <mergeCell ref="D2343:F2343"/>
    <mergeCell ref="E2344:F2345"/>
    <mergeCell ref="G2311:G2312"/>
    <mergeCell ref="H2311:H2312"/>
    <mergeCell ref="I2311:I2312"/>
    <mergeCell ref="E2313:F2314"/>
    <mergeCell ref="G2313:G2314"/>
    <mergeCell ref="H2313:H2314"/>
    <mergeCell ref="I2313:I2314"/>
    <mergeCell ref="C2310:C2318"/>
    <mergeCell ref="D2310:F2310"/>
    <mergeCell ref="E2311:F2312"/>
    <mergeCell ref="C2319:D2320"/>
    <mergeCell ref="E2319:F2319"/>
    <mergeCell ref="E2320:F2320"/>
    <mergeCell ref="C2321:C2323"/>
    <mergeCell ref="C2333:C2341"/>
    <mergeCell ref="D2333:F2333"/>
    <mergeCell ref="E2334:F2335"/>
    <mergeCell ref="G2367:G2368"/>
    <mergeCell ref="H2367:H2368"/>
    <mergeCell ref="I2367:I2368"/>
    <mergeCell ref="E2369:F2370"/>
    <mergeCell ref="G2369:G2370"/>
    <mergeCell ref="H2369:H2370"/>
    <mergeCell ref="I2369:I2370"/>
    <mergeCell ref="A2343:A2377"/>
    <mergeCell ref="B2399:B2413"/>
    <mergeCell ref="C2399:C2407"/>
    <mergeCell ref="D2399:F2399"/>
    <mergeCell ref="E2400:F2401"/>
    <mergeCell ref="C2408:C2413"/>
    <mergeCell ref="D2408:F2408"/>
    <mergeCell ref="C2390:C2392"/>
    <mergeCell ref="D2390:F2390"/>
    <mergeCell ref="D2391:F2391"/>
    <mergeCell ref="D2392:F2392"/>
    <mergeCell ref="C2393:C2395"/>
    <mergeCell ref="D2393:F2393"/>
    <mergeCell ref="D2394:F2394"/>
    <mergeCell ref="D2395:F2395"/>
    <mergeCell ref="I2379:I2380"/>
    <mergeCell ref="D2362:F2362"/>
    <mergeCell ref="B2343:B2365"/>
    <mergeCell ref="E2376:F2377"/>
    <mergeCell ref="G2409:G2410"/>
    <mergeCell ref="H2409:H2410"/>
    <mergeCell ref="I2409:I2410"/>
    <mergeCell ref="E2411:F2412"/>
    <mergeCell ref="A2379:A2413"/>
    <mergeCell ref="B2379:B2398"/>
    <mergeCell ref="G2411:G2412"/>
    <mergeCell ref="H2411:H2412"/>
    <mergeCell ref="I2411:I2412"/>
    <mergeCell ref="G2400:G2401"/>
    <mergeCell ref="H2400:H2401"/>
    <mergeCell ref="I2400:I2401"/>
    <mergeCell ref="E2402:F2403"/>
    <mergeCell ref="G2402:G2403"/>
    <mergeCell ref="H2402:H2403"/>
    <mergeCell ref="I2402:I2403"/>
    <mergeCell ref="C2396:C2398"/>
    <mergeCell ref="D2396:F2396"/>
    <mergeCell ref="D2397:F2397"/>
    <mergeCell ref="D2398:F2398"/>
    <mergeCell ref="G2376:G2377"/>
    <mergeCell ref="H2376:H2377"/>
    <mergeCell ref="I2376:I2377"/>
    <mergeCell ref="G2379:G2380"/>
    <mergeCell ref="H2379:H2380"/>
    <mergeCell ref="D2388:F2388"/>
    <mergeCell ref="C2379:C2384"/>
    <mergeCell ref="E2379:F2380"/>
    <mergeCell ref="D2389:F2389"/>
    <mergeCell ref="E2385:F2385"/>
    <mergeCell ref="A3:A3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D2355:F2355"/>
    <mergeCell ref="D2356:F2356"/>
    <mergeCell ref="A2307:A2341"/>
    <mergeCell ref="B2307:B2332"/>
    <mergeCell ref="C2307:C2309"/>
    <mergeCell ref="B2333:B2341"/>
    <mergeCell ref="B2300:B2305"/>
    <mergeCell ref="D2428:F2428"/>
    <mergeCell ref="D2427:F2427"/>
    <mergeCell ref="D2426:F2426"/>
    <mergeCell ref="C2426:C2428"/>
    <mergeCell ref="D2425:F2425"/>
    <mergeCell ref="D2424:F2424"/>
    <mergeCell ref="D2423:F2423"/>
    <mergeCell ref="C2423:C2425"/>
    <mergeCell ref="D2422:F2422"/>
    <mergeCell ref="D2421:F2421"/>
    <mergeCell ref="D2420:F2420"/>
    <mergeCell ref="C2420:C2422"/>
    <mergeCell ref="E2419:F2419"/>
    <mergeCell ref="C2352:D2353"/>
    <mergeCell ref="E2352:F2352"/>
    <mergeCell ref="E2353:F2353"/>
    <mergeCell ref="C2354:C2356"/>
    <mergeCell ref="B2415:B2431"/>
    <mergeCell ref="A2415:A2449"/>
    <mergeCell ref="E2367:F2368"/>
    <mergeCell ref="C2375:C2377"/>
    <mergeCell ref="E2386:F2386"/>
    <mergeCell ref="C2387:C2389"/>
    <mergeCell ref="D2387:F2387"/>
    <mergeCell ref="C2385:D2386"/>
    <mergeCell ref="A33:A37"/>
    <mergeCell ref="B33:B35"/>
    <mergeCell ref="C33:F33"/>
    <mergeCell ref="B36:B37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D2322:F2322"/>
    <mergeCell ref="D2323:F2323"/>
    <mergeCell ref="D2292:F2292"/>
    <mergeCell ref="D2293:F2293"/>
    <mergeCell ref="C2294:C2296"/>
    <mergeCell ref="D2294:F2294"/>
    <mergeCell ref="D2295:F2295"/>
    <mergeCell ref="D2296:F2296"/>
    <mergeCell ref="C2258:C2260"/>
    <mergeCell ref="D2258:F2258"/>
    <mergeCell ref="D2259:F2259"/>
    <mergeCell ref="D2260:F2260"/>
    <mergeCell ref="C2261:C2263"/>
    <mergeCell ref="D2261:F2261"/>
    <mergeCell ref="D2262:F2262"/>
    <mergeCell ref="D2263:F2263"/>
    <mergeCell ref="C2253:D2254"/>
    <mergeCell ref="D1631:E1633"/>
    <mergeCell ref="D1649:D1652"/>
    <mergeCell ref="E1651:E1652"/>
    <mergeCell ref="E1575:E1576"/>
    <mergeCell ref="D1584:E1585"/>
    <mergeCell ref="D1591:F1591"/>
    <mergeCell ref="C1592:F1592"/>
    <mergeCell ref="D1551:D1554"/>
    <mergeCell ref="E1553:E1554"/>
    <mergeCell ref="D1555:E1556"/>
    <mergeCell ref="D1557:E1559"/>
    <mergeCell ref="D1575:D1578"/>
    <mergeCell ref="E1577:E1578"/>
    <mergeCell ref="D1579:E1580"/>
    <mergeCell ref="D1581:E1583"/>
    <mergeCell ref="D1564:E1565"/>
    <mergeCell ref="D1566:F1566"/>
    <mergeCell ref="C1567:F1567"/>
    <mergeCell ref="D1499:E1500"/>
    <mergeCell ref="E1501:E1502"/>
    <mergeCell ref="D1486:E1487"/>
    <mergeCell ref="D1488:E1489"/>
    <mergeCell ref="D1490:E1491"/>
    <mergeCell ref="D1492:F1492"/>
    <mergeCell ref="C1493:F1493"/>
    <mergeCell ref="D1474:E1475"/>
    <mergeCell ref="D1476:D1477"/>
    <mergeCell ref="C1616:F1616"/>
    <mergeCell ref="C1587:C1591"/>
    <mergeCell ref="D1587:E1588"/>
    <mergeCell ref="D1589:E1590"/>
    <mergeCell ref="D1623:E1624"/>
    <mergeCell ref="E1625:E1626"/>
    <mergeCell ref="C1519:C1541"/>
    <mergeCell ref="C3897:F3897"/>
    <mergeCell ref="D2587:F2587"/>
    <mergeCell ref="D2588:F2588"/>
    <mergeCell ref="D2589:F2589"/>
    <mergeCell ref="C2590:C2592"/>
    <mergeCell ref="D2590:F2590"/>
    <mergeCell ref="D2591:F2591"/>
    <mergeCell ref="E2418:F2418"/>
    <mergeCell ref="C2418:D2419"/>
    <mergeCell ref="C2415:C2417"/>
    <mergeCell ref="D1634:E1635"/>
    <mergeCell ref="D1934:E1935"/>
    <mergeCell ref="D1653:E1654"/>
    <mergeCell ref="D1655:E1657"/>
    <mergeCell ref="D1674:D1677"/>
    <mergeCell ref="E2409:F2410"/>
    <mergeCell ref="C2492:C2494"/>
    <mergeCell ref="D2492:F2492"/>
    <mergeCell ref="D2493:F2493"/>
    <mergeCell ref="D2494:F2494"/>
    <mergeCell ref="C2495:C2497"/>
    <mergeCell ref="D2495:F2495"/>
    <mergeCell ref="D2496:F2496"/>
    <mergeCell ref="D2497:F2497"/>
    <mergeCell ref="B2498:B2521"/>
    <mergeCell ref="C2498:C2506"/>
    <mergeCell ref="D2498:F2498"/>
    <mergeCell ref="E2499:F2500"/>
    <mergeCell ref="C2516:D2517"/>
    <mergeCell ref="E2516:F2516"/>
    <mergeCell ref="E2517:F2517"/>
    <mergeCell ref="C2518:C2520"/>
    <mergeCell ref="D2518:F2518"/>
    <mergeCell ref="D2519:F2519"/>
    <mergeCell ref="D2520:F2520"/>
    <mergeCell ref="D2521:F2521"/>
    <mergeCell ref="D1699:D1702"/>
    <mergeCell ref="E1898:E1899"/>
    <mergeCell ref="D1900:E1901"/>
    <mergeCell ref="D1902:E1904"/>
    <mergeCell ref="D1765:F1765"/>
    <mergeCell ref="E1701:E1702"/>
    <mergeCell ref="D1703:E1704"/>
    <mergeCell ref="D1731:E1732"/>
    <mergeCell ref="D1733:E1734"/>
    <mergeCell ref="D1708:E1709"/>
    <mergeCell ref="D1710:E1711"/>
    <mergeCell ref="D2004:E2005"/>
    <mergeCell ref="D1885:E1886"/>
    <mergeCell ref="D1809:E1810"/>
    <mergeCell ref="D1786:E1787"/>
    <mergeCell ref="C1715:F1715"/>
    <mergeCell ref="D1687:E1688"/>
    <mergeCell ref="D1689:F1689"/>
    <mergeCell ref="C1690:F1690"/>
    <mergeCell ref="E1797:E1798"/>
    <mergeCell ref="D1767:E1768"/>
    <mergeCell ref="D1769:E1770"/>
    <mergeCell ref="D1784:E1785"/>
    <mergeCell ref="D1705:E1707"/>
    <mergeCell ref="D1723:D1726"/>
    <mergeCell ref="E1725:E1726"/>
    <mergeCell ref="D1727:E1728"/>
    <mergeCell ref="D1729:E1729"/>
    <mergeCell ref="D1691:F1691"/>
    <mergeCell ref="D1692:E1693"/>
    <mergeCell ref="D1811:E1812"/>
    <mergeCell ref="D1757:E1758"/>
    <mergeCell ref="D1748:D1751"/>
    <mergeCell ref="E1750:E1751"/>
    <mergeCell ref="D1752:E1753"/>
    <mergeCell ref="D1754:E1756"/>
    <mergeCell ref="D1777:E1778"/>
    <mergeCell ref="D1779:E1781"/>
    <mergeCell ref="D1797:D1800"/>
    <mergeCell ref="E1799:E1800"/>
    <mergeCell ref="D2010:F2010"/>
    <mergeCell ref="C2011:F2011"/>
    <mergeCell ref="D2098:E2099"/>
    <mergeCell ref="D2100:E2102"/>
    <mergeCell ref="D1804:E1806"/>
    <mergeCell ref="D1801:E1801"/>
    <mergeCell ref="D1803:E1803"/>
    <mergeCell ref="D1822:D1825"/>
    <mergeCell ref="E1824:E1825"/>
    <mergeCell ref="D1826:E1827"/>
    <mergeCell ref="D1828:E1830"/>
    <mergeCell ref="D1847:D1850"/>
    <mergeCell ref="E1849:E1850"/>
    <mergeCell ref="D1851:E1852"/>
    <mergeCell ref="D1853:E1855"/>
    <mergeCell ref="D1795:E1796"/>
    <mergeCell ref="D1807:E1808"/>
    <mergeCell ref="C2085:F2085"/>
    <mergeCell ref="D2094:D2097"/>
    <mergeCell ref="E2096:E2097"/>
    <mergeCell ref="E1896:E1897"/>
    <mergeCell ref="D1881:E1882"/>
    <mergeCell ref="D1947:D1949"/>
    <mergeCell ref="E1948:E1949"/>
    <mergeCell ref="B3895:B3897"/>
    <mergeCell ref="C3896:F3896"/>
    <mergeCell ref="D1883:E1884"/>
    <mergeCell ref="D2080:E2081"/>
    <mergeCell ref="D2082:E2083"/>
    <mergeCell ref="D1894:E1895"/>
    <mergeCell ref="C2363:C2365"/>
    <mergeCell ref="D2363:F2363"/>
    <mergeCell ref="D2364:F2364"/>
    <mergeCell ref="D2365:F2365"/>
    <mergeCell ref="D1914:F1914"/>
    <mergeCell ref="D1930:E1931"/>
    <mergeCell ref="D1932:E1933"/>
    <mergeCell ref="C2036:F2036"/>
    <mergeCell ref="D2012:F2012"/>
    <mergeCell ref="D2013:E2014"/>
    <mergeCell ref="D2001:E2003"/>
    <mergeCell ref="D1919:E1920"/>
    <mergeCell ref="E1921:E1922"/>
    <mergeCell ref="D2015:E2016"/>
    <mergeCell ref="D2375:F2375"/>
    <mergeCell ref="C2324:C2326"/>
    <mergeCell ref="D2324:F2324"/>
    <mergeCell ref="D2325:F2325"/>
    <mergeCell ref="D2326:F2326"/>
    <mergeCell ref="D2429:F2429"/>
    <mergeCell ref="C2429:C2431"/>
    <mergeCell ref="E2484:F2484"/>
    <mergeCell ref="D2485:F2485"/>
    <mergeCell ref="D2354:F2354"/>
    <mergeCell ref="B3778:B3779"/>
    <mergeCell ref="C3778:F3778"/>
    <mergeCell ref="Q524:V524"/>
    <mergeCell ref="A4011:A4019"/>
    <mergeCell ref="B4014:B4016"/>
    <mergeCell ref="D2017:E2017"/>
    <mergeCell ref="D2006:E2007"/>
    <mergeCell ref="D2008:E2009"/>
    <mergeCell ref="E2071:E2072"/>
    <mergeCell ref="D2073:E2074"/>
    <mergeCell ref="C2366:C2374"/>
    <mergeCell ref="D2366:F2366"/>
    <mergeCell ref="D2458:F2458"/>
    <mergeCell ref="C2459:C2461"/>
    <mergeCell ref="D2459:F2459"/>
    <mergeCell ref="D2460:F2460"/>
    <mergeCell ref="D2461:F2461"/>
    <mergeCell ref="C2462:C2464"/>
    <mergeCell ref="D2489:F2489"/>
    <mergeCell ref="B3771:F3771"/>
    <mergeCell ref="B3772:F3772"/>
    <mergeCell ref="C1764:F1764"/>
    <mergeCell ref="C1803:C1813"/>
    <mergeCell ref="D1782:E1783"/>
    <mergeCell ref="U525:V525"/>
    <mergeCell ref="Q525:R525"/>
    <mergeCell ref="S525:T525"/>
    <mergeCell ref="D1921:D1924"/>
    <mergeCell ref="E1923:E1924"/>
    <mergeCell ref="D1925:E1926"/>
    <mergeCell ref="D1927:E1929"/>
    <mergeCell ref="B3768:F3768"/>
    <mergeCell ref="D2067:E2068"/>
    <mergeCell ref="B3769:F3769"/>
    <mergeCell ref="C3888:F3888"/>
    <mergeCell ref="A2451:A2485"/>
    <mergeCell ref="B2451:B2464"/>
    <mergeCell ref="D1950:E1951"/>
    <mergeCell ref="D1915:E1916"/>
    <mergeCell ref="D1917:E1918"/>
    <mergeCell ref="C1937:F1937"/>
    <mergeCell ref="D2075:E2077"/>
    <mergeCell ref="C1914:C1936"/>
    <mergeCell ref="D1952:E1954"/>
    <mergeCell ref="D1970:D1973"/>
    <mergeCell ref="E1972:E1973"/>
    <mergeCell ref="D1974:E1975"/>
    <mergeCell ref="D1976:E1978"/>
    <mergeCell ref="D1995:D1998"/>
    <mergeCell ref="E1997:E1998"/>
    <mergeCell ref="D1999:E2000"/>
    <mergeCell ref="D2084:F2084"/>
    <mergeCell ref="D2062:F2062"/>
    <mergeCell ref="D2078:E2079"/>
    <mergeCell ref="C2584:C2586"/>
    <mergeCell ref="D2584:F2584"/>
    <mergeCell ref="D2585:F2585"/>
    <mergeCell ref="D2586:F2586"/>
    <mergeCell ref="B2465:B2485"/>
    <mergeCell ref="C2483:D2484"/>
    <mergeCell ref="E2483:F2483"/>
    <mergeCell ref="A2487:A2521"/>
    <mergeCell ref="B2487:B2497"/>
    <mergeCell ref="C2487:C2488"/>
    <mergeCell ref="D2490:F2490"/>
    <mergeCell ref="D2491:F2491"/>
    <mergeCell ref="D2063:E2064"/>
    <mergeCell ref="D2065:E2066"/>
    <mergeCell ref="C3779:F3779"/>
    <mergeCell ref="E2069:E2070"/>
    <mergeCell ref="C2451:D2452"/>
    <mergeCell ref="E2451:F2451"/>
    <mergeCell ref="E2452:F2452"/>
    <mergeCell ref="C2453:C2455"/>
    <mergeCell ref="B3489:B3493"/>
    <mergeCell ref="D2454:F2454"/>
    <mergeCell ref="D2455:F2455"/>
    <mergeCell ref="C2456:C2458"/>
    <mergeCell ref="D2456:F2456"/>
    <mergeCell ref="D2457:F2457"/>
    <mergeCell ref="C2489:C2491"/>
    <mergeCell ref="D2462:F2462"/>
    <mergeCell ref="B3776:B3777"/>
    <mergeCell ref="E2583:F2583"/>
    <mergeCell ref="B3765:F3765"/>
    <mergeCell ref="B3766:F3766"/>
    <mergeCell ref="B3767:F3767"/>
    <mergeCell ref="D2124:E2125"/>
    <mergeCell ref="D2127:E2127"/>
    <mergeCell ref="E2120:E2121"/>
    <mergeCell ref="D2118:D2121"/>
    <mergeCell ref="D2463:F2463"/>
    <mergeCell ref="D2464:F2464"/>
    <mergeCell ref="D2431:F2431"/>
    <mergeCell ref="D2430:F2430"/>
    <mergeCell ref="B3770:F3770"/>
    <mergeCell ref="B3773:F3773"/>
    <mergeCell ref="D2487:F2487"/>
    <mergeCell ref="B4035:B4064"/>
    <mergeCell ref="B4065:B4069"/>
    <mergeCell ref="A4035:A4069"/>
    <mergeCell ref="B3774:F3774"/>
    <mergeCell ref="B3775:F3775"/>
    <mergeCell ref="B2366:B2377"/>
    <mergeCell ref="B3481:B3488"/>
    <mergeCell ref="D2069:D2072"/>
    <mergeCell ref="C3776:F3776"/>
    <mergeCell ref="C3777:F3777"/>
    <mergeCell ref="C2357:C2359"/>
    <mergeCell ref="D2357:F2357"/>
    <mergeCell ref="D2358:F2358"/>
    <mergeCell ref="D2359:F2359"/>
    <mergeCell ref="C2360:C2362"/>
    <mergeCell ref="D2360:F2360"/>
    <mergeCell ref="D2361:F2361"/>
    <mergeCell ref="B3888:B3889"/>
    <mergeCell ref="A3855:A3873"/>
    <mergeCell ref="A3852:A3853"/>
    <mergeCell ref="B3852:B3853"/>
    <mergeCell ref="A3838:A3851"/>
    <mergeCell ref="B3845:B3851"/>
    <mergeCell ref="B3840:B3844"/>
    <mergeCell ref="B3834:B3835"/>
    <mergeCell ref="A3765:A3775"/>
    <mergeCell ref="D2488:F2488"/>
    <mergeCell ref="D2453:F2453"/>
    <mergeCell ref="A3874:A3877"/>
    <mergeCell ref="B3876:B3877"/>
    <mergeCell ref="B3886:B3887"/>
    <mergeCell ref="C3887:F3887"/>
  </mergeCells>
  <phoneticPr fontId="2" type="noConversion"/>
  <pageMargins left="0.47244094488188981" right="0.47244094488188981" top="0.47244094488188981" bottom="0.4724409448818898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目錄</vt:lpstr>
      <vt:lpstr>民政局</vt:lpstr>
      <vt:lpstr>民政局!Print_Area</vt:lpstr>
      <vt:lpstr>民政局!Print_Titles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-1661490689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