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65" windowWidth="7065" windowHeight="7455" tabRatio="736" activeTab="0"/>
  </bookViews>
  <sheets>
    <sheet name="平衡表" sheetId="1" r:id="rId1"/>
  </sheets>
  <externalReferences>
    <externalReference r:id="rId4"/>
  </externalReferences>
  <definedNames>
    <definedName name="_Fill" hidden="1">#REF!</definedName>
    <definedName name="_xlnm.Print_Titles" localSheetId="0">'平衡表'!$1:$6</definedName>
  </definedNames>
  <calcPr fullCalcOnLoad="1"/>
</workbook>
</file>

<file path=xl/sharedStrings.xml><?xml version="1.0" encoding="utf-8"?>
<sst xmlns="http://schemas.openxmlformats.org/spreadsheetml/2006/main" count="121" uniqueCount="92">
  <si>
    <t>資產總額</t>
  </si>
  <si>
    <t>資    產</t>
  </si>
  <si>
    <t>負    債</t>
  </si>
  <si>
    <t>淨    值</t>
  </si>
  <si>
    <t>單位:新臺幣元</t>
  </si>
  <si>
    <t>金額</t>
  </si>
  <si>
    <t>%</t>
  </si>
  <si>
    <t>科目</t>
  </si>
  <si>
    <t>流動資產</t>
  </si>
  <si>
    <t>現    金</t>
  </si>
  <si>
    <t>庫存現金</t>
  </si>
  <si>
    <t>銀行存款</t>
  </si>
  <si>
    <t>短期投資</t>
  </si>
  <si>
    <t>可轉讓定期存單</t>
  </si>
  <si>
    <t>應收款項</t>
  </si>
  <si>
    <t>應收收益</t>
  </si>
  <si>
    <t>應收利息</t>
  </si>
  <si>
    <t>其他應收款</t>
  </si>
  <si>
    <t>存    貨</t>
  </si>
  <si>
    <t>醫療用品</t>
  </si>
  <si>
    <t>預付款項</t>
  </si>
  <si>
    <t>預付費用</t>
  </si>
  <si>
    <t>短期貸墊款</t>
  </si>
  <si>
    <t>短期墊款</t>
  </si>
  <si>
    <t>長期應收款</t>
  </si>
  <si>
    <t>長期墊款</t>
  </si>
  <si>
    <t>固定資產</t>
  </si>
  <si>
    <t>房屋及建築</t>
  </si>
  <si>
    <t>機械及設備</t>
  </si>
  <si>
    <t>交通及運輸設備</t>
  </si>
  <si>
    <t>什項設備</t>
  </si>
  <si>
    <t>累計折舊-什項設備</t>
  </si>
  <si>
    <t>無形資產</t>
  </si>
  <si>
    <t>電腦軟體</t>
  </si>
  <si>
    <t>其他資產</t>
  </si>
  <si>
    <t>什項資產</t>
  </si>
  <si>
    <t>存出保證金</t>
  </si>
  <si>
    <t>暫付及待結轉帳項</t>
  </si>
  <si>
    <t>流動負債</t>
  </si>
  <si>
    <t>短期債務</t>
  </si>
  <si>
    <t>短期借款</t>
  </si>
  <si>
    <t>應付帳款</t>
  </si>
  <si>
    <t>應付代收款</t>
  </si>
  <si>
    <t>應付費用</t>
  </si>
  <si>
    <t>應付利息</t>
  </si>
  <si>
    <t>長期負債</t>
  </si>
  <si>
    <t>長期債務</t>
  </si>
  <si>
    <t>長期借款</t>
  </si>
  <si>
    <t>其他負債</t>
  </si>
  <si>
    <t>什項負債</t>
  </si>
  <si>
    <t>基     金</t>
  </si>
  <si>
    <t>公     積</t>
  </si>
  <si>
    <t>受贈公積</t>
  </si>
  <si>
    <t>特別公積</t>
  </si>
  <si>
    <t>累積賸餘</t>
  </si>
  <si>
    <t>累積短絀（-）</t>
  </si>
  <si>
    <t>12月31日</t>
  </si>
  <si>
    <t>臺中縣附屬</t>
  </si>
  <si>
    <t>單位決算</t>
  </si>
  <si>
    <t>決算數</t>
  </si>
  <si>
    <t>綜 計 表</t>
  </si>
  <si>
    <t>平   衡</t>
  </si>
  <si>
    <t>（依科目分列）</t>
  </si>
  <si>
    <t>長期投資</t>
  </si>
  <si>
    <t>其他長期投資</t>
  </si>
  <si>
    <t>預收款項</t>
  </si>
  <si>
    <t>其他預收款</t>
  </si>
  <si>
    <t>累計折舊-機械及設備</t>
  </si>
  <si>
    <t>應收帳款</t>
  </si>
  <si>
    <t>累計折舊-房屋及建築</t>
  </si>
  <si>
    <t>本年度</t>
  </si>
  <si>
    <t>上年度</t>
  </si>
  <si>
    <t>比較增(＋)減(－)</t>
  </si>
  <si>
    <t>備抵醫療折讓（－）</t>
  </si>
  <si>
    <t>累計折舊-交通及運
 輸設備</t>
  </si>
  <si>
    <t>長期貸款</t>
  </si>
  <si>
    <t>應付繳庫數</t>
  </si>
  <si>
    <t xml:space="preserve">   應付保管款</t>
  </si>
  <si>
    <t>負債及淨值總額</t>
  </si>
  <si>
    <t>其他長期貸款</t>
  </si>
  <si>
    <t>投資、長期應收款、貸墊
 款及準備金</t>
  </si>
  <si>
    <t>代管資產</t>
  </si>
  <si>
    <t>累計折舊-代管資產</t>
  </si>
  <si>
    <t>累積餘絀（-）</t>
  </si>
  <si>
    <t>其他應付款</t>
  </si>
  <si>
    <t xml:space="preserve">   累積短絀</t>
  </si>
  <si>
    <t xml:space="preserve">   存入保證金</t>
  </si>
  <si>
    <t xml:space="preserve">  資本公積</t>
  </si>
  <si>
    <t xml:space="preserve">   應付代管資產</t>
  </si>
  <si>
    <t xml:space="preserve">   暫收及待結轉帳項</t>
  </si>
  <si>
    <t>中華民國99年</t>
  </si>
  <si>
    <t xml:space="preserve">  應付款項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</si>
</sst>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"/>
    <numFmt numFmtId="185" formatCode="0.00_);[Red]\(0.00\)"/>
    <numFmt numFmtId="186" formatCode="0.00_ "/>
    <numFmt numFmtId="187" formatCode="_-* #,##0.0_-;\-* #,##0.0_-;_-* &quot;-&quot;??_-;_-@_-"/>
    <numFmt numFmtId="188" formatCode="_-* #,##0_-;\-* #,##0_-;_-* &quot;-&quot;??_-;_-@_-"/>
    <numFmt numFmtId="189" formatCode="_-* #,##0.0_-;\-* #,##0.0_-;_-* &quot;-&quot;_-;_-@_-"/>
    <numFmt numFmtId="190" formatCode="_-* #,##0.00_-;\-* #,##0.00_-;_-* &quot;-&quot;_-;_-@_-"/>
    <numFmt numFmtId="191" formatCode="_(* #,##0.0_);_(* \(#,##0.0\);_(* &quot;-&quot;??_);_(@_)"/>
    <numFmt numFmtId="192" formatCode="_(* #,##0_);_(* \(#,##0\);_(* &quot;-&quot;??_);_(@_)"/>
    <numFmt numFmtId="193" formatCode="0;[Red]0"/>
    <numFmt numFmtId="194" formatCode="0_ "/>
    <numFmt numFmtId="195" formatCode="#,##0_ "/>
    <numFmt numFmtId="196" formatCode="#,##0_ ;[Red]\-#,##0\ "/>
    <numFmt numFmtId="197" formatCode="#,##0.00_ "/>
    <numFmt numFmtId="198" formatCode="#,##0.0_ "/>
    <numFmt numFmtId="199" formatCode="#,##0.0"/>
    <numFmt numFmtId="200" formatCode="#,##0.000_ "/>
    <numFmt numFmtId="201" formatCode="#,##0.0000_ "/>
    <numFmt numFmtId="202" formatCode="#,##0.0;\-#,##0.0"/>
    <numFmt numFmtId="203" formatCode="_-* #,##0.000_-;\-* #,##0.000_-;_-* &quot;-&quot;_-;_-@_-"/>
    <numFmt numFmtId="204" formatCode="_-* #,##0.0000_-;\-* #,##0.0000_-;_-* &quot;-&quot;_-;_-@_-"/>
    <numFmt numFmtId="205" formatCode="_-* #,##0.00000_-;\-* #,##0.00000_-;_-* &quot;-&quot;_-;_-@_-"/>
    <numFmt numFmtId="206" formatCode="_-* #,##0.000000_-;\-* #,##0.000000_-;_-* &quot;-&quot;_-;_-@_-"/>
    <numFmt numFmtId="207" formatCode="0.0_ "/>
    <numFmt numFmtId="208" formatCode="_-* #,##0.000_-;\-* #,##0.000_-;_-* &quot;-&quot;??_-;_-@_-"/>
    <numFmt numFmtId="209" formatCode="#,##0_);[Red]\(#,##0\)"/>
    <numFmt numFmtId="210" formatCode="0_);[Red]\(0\)"/>
    <numFmt numFmtId="211" formatCode="#,##0.00;[Red]#,##0.00"/>
    <numFmt numFmtId="212" formatCode="_-* #,##0.0_-;\-* #,##0.0_-;_-* &quot;-&quot;?_-;_-@_-"/>
    <numFmt numFmtId="213" formatCode="#"/>
    <numFmt numFmtId="214" formatCode="0.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#,##0_);\(#,##0\)"/>
    <numFmt numFmtId="219" formatCode="#,##0.00_);[Red]\(#,##0.00\)"/>
    <numFmt numFmtId="220" formatCode="#,##0.0_);[Red]\(#,##0.0\)"/>
  </numFmts>
  <fonts count="4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28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24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1"/>
      <name val="標楷體"/>
      <family val="4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3"/>
      <name val="新細明體"/>
      <family val="1"/>
    </font>
    <font>
      <b/>
      <sz val="15"/>
      <color indexed="63"/>
      <name val="新細明體"/>
      <family val="1"/>
    </font>
    <font>
      <b/>
      <sz val="13"/>
      <color indexed="63"/>
      <name val="新細明體"/>
      <family val="1"/>
    </font>
    <font>
      <b/>
      <sz val="11"/>
      <color indexed="6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35" fillId="23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4" borderId="4" applyNumberFormat="0" applyFon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2" applyNumberFormat="0" applyAlignment="0" applyProtection="0"/>
    <xf numFmtId="0" fontId="43" fillId="23" borderId="8" applyNumberFormat="0" applyAlignment="0" applyProtection="0"/>
    <xf numFmtId="0" fontId="44" fillId="32" borderId="9" applyNumberFormat="0" applyAlignment="0" applyProtection="0"/>
    <xf numFmtId="0" fontId="45" fillId="33" borderId="0" applyNumberFormat="0" applyBorder="0" applyAlignment="0" applyProtection="0"/>
    <xf numFmtId="0" fontId="15" fillId="34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37" fontId="10" fillId="0" borderId="0" xfId="0" applyNumberFormat="1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37" fontId="11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 vertical="center"/>
    </xf>
    <xf numFmtId="37" fontId="5" fillId="0" borderId="10" xfId="0" applyNumberFormat="1" applyFont="1" applyBorder="1" applyAlignment="1" applyProtection="1">
      <alignment horizontal="distributed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0" fontId="13" fillId="0" borderId="0" xfId="0" applyFont="1" applyAlignment="1">
      <alignment/>
    </xf>
    <xf numFmtId="43" fontId="5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12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37" fontId="12" fillId="0" borderId="11" xfId="0" applyNumberFormat="1" applyFont="1" applyBorder="1" applyAlignment="1" applyProtection="1">
      <alignment horizontal="right"/>
      <protection/>
    </xf>
    <xf numFmtId="197" fontId="13" fillId="0" borderId="12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9" fillId="0" borderId="0" xfId="0" applyNumberFormat="1" applyFont="1" applyBorder="1" applyAlignment="1" applyProtection="1">
      <alignment horizontal="left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188" fontId="12" fillId="0" borderId="11" xfId="0" applyNumberFormat="1" applyFont="1" applyFill="1" applyBorder="1" applyAlignment="1" applyProtection="1">
      <alignment horizontal="left"/>
      <protection/>
    </xf>
    <xf numFmtId="37" fontId="5" fillId="0" borderId="14" xfId="0" applyNumberFormat="1" applyFont="1" applyBorder="1" applyAlignment="1" applyProtection="1">
      <alignment/>
      <protection/>
    </xf>
    <xf numFmtId="197" fontId="13" fillId="0" borderId="15" xfId="0" applyNumberFormat="1" applyFont="1" applyBorder="1" applyAlignment="1" applyProtection="1">
      <alignment/>
      <protection/>
    </xf>
    <xf numFmtId="43" fontId="5" fillId="0" borderId="16" xfId="0" applyNumberFormat="1" applyFont="1" applyBorder="1" applyAlignment="1" applyProtection="1">
      <alignment horizontal="center" vertical="top"/>
      <protection/>
    </xf>
    <xf numFmtId="43" fontId="5" fillId="0" borderId="16" xfId="0" applyNumberFormat="1" applyFont="1" applyBorder="1" applyAlignment="1" applyProtection="1">
      <alignment horizontal="left" vertical="top"/>
      <protection/>
    </xf>
    <xf numFmtId="43" fontId="5" fillId="0" borderId="16" xfId="0" applyNumberFormat="1" applyFont="1" applyBorder="1" applyAlignment="1" applyProtection="1">
      <alignment horizontal="left" vertical="top" indent="1"/>
      <protection/>
    </xf>
    <xf numFmtId="43" fontId="5" fillId="0" borderId="16" xfId="0" applyNumberFormat="1" applyFont="1" applyBorder="1" applyAlignment="1" applyProtection="1">
      <alignment horizontal="left" vertical="top" indent="2"/>
      <protection/>
    </xf>
    <xf numFmtId="0" fontId="9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37" fontId="5" fillId="0" borderId="17" xfId="0" applyNumberFormat="1" applyFont="1" applyBorder="1" applyAlignment="1" applyProtection="1">
      <alignment vertical="top"/>
      <protection/>
    </xf>
    <xf numFmtId="37" fontId="13" fillId="0" borderId="12" xfId="0" applyNumberFormat="1" applyFont="1" applyBorder="1" applyAlignment="1" applyProtection="1">
      <alignment/>
      <protection/>
    </xf>
    <xf numFmtId="43" fontId="5" fillId="0" borderId="18" xfId="0" applyNumberFormat="1" applyFont="1" applyBorder="1" applyAlignment="1" applyProtection="1">
      <alignment horizontal="center"/>
      <protection/>
    </xf>
    <xf numFmtId="37" fontId="5" fillId="0" borderId="14" xfId="0" applyNumberFormat="1" applyFont="1" applyBorder="1" applyAlignment="1" applyProtection="1">
      <alignment/>
      <protection/>
    </xf>
    <xf numFmtId="37" fontId="13" fillId="0" borderId="12" xfId="0" applyNumberFormat="1" applyFont="1" applyBorder="1" applyAlignment="1" applyProtection="1">
      <alignment vertical="center"/>
      <protection/>
    </xf>
    <xf numFmtId="197" fontId="13" fillId="0" borderId="12" xfId="0" applyNumberFormat="1" applyFont="1" applyBorder="1" applyAlignment="1" applyProtection="1">
      <alignment vertical="center"/>
      <protection/>
    </xf>
    <xf numFmtId="197" fontId="13" fillId="0" borderId="15" xfId="0" applyNumberFormat="1" applyFont="1" applyBorder="1" applyAlignment="1" applyProtection="1">
      <alignment vertical="center"/>
      <protection/>
    </xf>
    <xf numFmtId="37" fontId="13" fillId="0" borderId="17" xfId="0" applyNumberFormat="1" applyFont="1" applyBorder="1" applyAlignment="1" applyProtection="1">
      <alignment/>
      <protection/>
    </xf>
    <xf numFmtId="43" fontId="13" fillId="0" borderId="16" xfId="0" applyNumberFormat="1" applyFont="1" applyBorder="1" applyAlignment="1" applyProtection="1">
      <alignment horizontal="left" vertical="top" indent="2"/>
      <protection/>
    </xf>
    <xf numFmtId="37" fontId="5" fillId="0" borderId="19" xfId="0" applyNumberFormat="1" applyFont="1" applyBorder="1" applyAlignment="1" applyProtection="1">
      <alignment horizontal="center"/>
      <protection/>
    </xf>
    <xf numFmtId="37" fontId="5" fillId="0" borderId="20" xfId="0" applyNumberFormat="1" applyFont="1" applyBorder="1" applyAlignment="1" applyProtection="1">
      <alignment horizontal="center"/>
      <protection/>
    </xf>
    <xf numFmtId="43" fontId="13" fillId="0" borderId="16" xfId="0" applyNumberFormat="1" applyFont="1" applyBorder="1" applyAlignment="1" applyProtection="1">
      <alignment horizontal="center"/>
      <protection/>
    </xf>
    <xf numFmtId="37" fontId="13" fillId="0" borderId="17" xfId="0" applyNumberFormat="1" applyFont="1" applyBorder="1" applyAlignment="1" applyProtection="1">
      <alignment vertical="center"/>
      <protection/>
    </xf>
    <xf numFmtId="197" fontId="13" fillId="0" borderId="0" xfId="0" applyNumberFormat="1" applyFont="1" applyBorder="1" applyAlignment="1" applyProtection="1">
      <alignment/>
      <protection/>
    </xf>
    <xf numFmtId="43" fontId="13" fillId="0" borderId="15" xfId="0" applyNumberFormat="1" applyFont="1" applyBorder="1" applyAlignment="1" applyProtection="1">
      <alignment/>
      <protection/>
    </xf>
    <xf numFmtId="39" fontId="5" fillId="0" borderId="21" xfId="0" applyNumberFormat="1" applyFont="1" applyBorder="1" applyAlignment="1" applyProtection="1">
      <alignment/>
      <protection/>
    </xf>
    <xf numFmtId="39" fontId="5" fillId="0" borderId="22" xfId="0" applyNumberFormat="1" applyFont="1" applyBorder="1" applyAlignment="1" applyProtection="1">
      <alignment/>
      <protection/>
    </xf>
    <xf numFmtId="43" fontId="13" fillId="0" borderId="16" xfId="0" applyNumberFormat="1" applyFont="1" applyBorder="1" applyAlignment="1" applyProtection="1">
      <alignment horizontal="left" vertical="center" wrapText="1"/>
      <protection/>
    </xf>
    <xf numFmtId="43" fontId="5" fillId="0" borderId="16" xfId="0" applyNumberFormat="1" applyFont="1" applyBorder="1" applyAlignment="1" applyProtection="1">
      <alignment vertical="top"/>
      <protection/>
    </xf>
    <xf numFmtId="41" fontId="13" fillId="0" borderId="23" xfId="0" applyNumberFormat="1" applyFont="1" applyBorder="1" applyAlignment="1" applyProtection="1">
      <alignment vertical="center"/>
      <protection/>
    </xf>
    <xf numFmtId="197" fontId="5" fillId="0" borderId="14" xfId="0" applyNumberFormat="1" applyFont="1" applyBorder="1" applyAlignment="1" applyProtection="1">
      <alignment/>
      <protection/>
    </xf>
    <xf numFmtId="37" fontId="5" fillId="0" borderId="24" xfId="0" applyNumberFormat="1" applyFont="1" applyBorder="1" applyAlignment="1" applyProtection="1">
      <alignment/>
      <protection/>
    </xf>
    <xf numFmtId="41" fontId="13" fillId="0" borderId="12" xfId="0" applyNumberFormat="1" applyFont="1" applyBorder="1" applyAlignment="1" applyProtection="1">
      <alignment/>
      <protection/>
    </xf>
    <xf numFmtId="37" fontId="13" fillId="0" borderId="14" xfId="0" applyNumberFormat="1" applyFont="1" applyBorder="1" applyAlignment="1" applyProtection="1">
      <alignment vertical="center"/>
      <protection/>
    </xf>
    <xf numFmtId="197" fontId="13" fillId="0" borderId="25" xfId="0" applyNumberFormat="1" applyFont="1" applyBorder="1" applyAlignment="1" applyProtection="1">
      <alignment vertical="center"/>
      <protection/>
    </xf>
    <xf numFmtId="43" fontId="5" fillId="0" borderId="25" xfId="0" applyNumberFormat="1" applyFont="1" applyBorder="1" applyAlignment="1" applyProtection="1">
      <alignment/>
      <protection/>
    </xf>
    <xf numFmtId="37" fontId="13" fillId="0" borderId="26" xfId="0" applyNumberFormat="1" applyFont="1" applyBorder="1" applyAlignment="1" applyProtection="1">
      <alignment vertical="center"/>
      <protection/>
    </xf>
    <xf numFmtId="43" fontId="13" fillId="0" borderId="12" xfId="0" applyNumberFormat="1" applyFont="1" applyBorder="1" applyAlignment="1" applyProtection="1">
      <alignment vertical="center"/>
      <protection/>
    </xf>
    <xf numFmtId="37" fontId="13" fillId="0" borderId="24" xfId="0" applyNumberFormat="1" applyFont="1" applyBorder="1" applyAlignment="1" applyProtection="1">
      <alignment vertical="center"/>
      <protection/>
    </xf>
    <xf numFmtId="197" fontId="13" fillId="0" borderId="24" xfId="0" applyNumberFormat="1" applyFont="1" applyBorder="1" applyAlignment="1" applyProtection="1">
      <alignment vertical="center"/>
      <protection/>
    </xf>
    <xf numFmtId="37" fontId="13" fillId="0" borderId="17" xfId="0" applyNumberFormat="1" applyFont="1" applyFill="1" applyBorder="1" applyAlignment="1" applyProtection="1">
      <alignment vertical="center"/>
      <protection/>
    </xf>
    <xf numFmtId="197" fontId="5" fillId="0" borderId="24" xfId="0" applyNumberFormat="1" applyFont="1" applyBorder="1" applyAlignment="1" applyProtection="1">
      <alignment/>
      <protection/>
    </xf>
    <xf numFmtId="197" fontId="13" fillId="0" borderId="23" xfId="0" applyNumberFormat="1" applyFont="1" applyBorder="1" applyAlignment="1" applyProtection="1">
      <alignment vertical="center"/>
      <protection/>
    </xf>
    <xf numFmtId="208" fontId="13" fillId="0" borderId="16" xfId="0" applyNumberFormat="1" applyFont="1" applyBorder="1" applyAlignment="1" applyProtection="1">
      <alignment horizontal="left" vertical="center" wrapText="1" indent="2"/>
      <protection/>
    </xf>
    <xf numFmtId="43" fontId="5" fillId="0" borderId="16" xfId="0" applyNumberFormat="1" applyFont="1" applyBorder="1" applyAlignment="1" applyProtection="1">
      <alignment horizontal="center"/>
      <protection/>
    </xf>
    <xf numFmtId="43" fontId="5" fillId="0" borderId="16" xfId="0" applyNumberFormat="1" applyFont="1" applyBorder="1" applyAlignment="1" applyProtection="1">
      <alignment horizontal="left" vertical="center"/>
      <protection/>
    </xf>
    <xf numFmtId="0" fontId="0" fillId="0" borderId="27" xfId="0" applyBorder="1" applyAlignment="1">
      <alignment/>
    </xf>
    <xf numFmtId="37" fontId="13" fillId="0" borderId="27" xfId="0" applyNumberFormat="1" applyFont="1" applyBorder="1" applyAlignment="1" applyProtection="1">
      <alignment vertical="center"/>
      <protection/>
    </xf>
    <xf numFmtId="197" fontId="13" fillId="0" borderId="27" xfId="0" applyNumberFormat="1" applyFont="1" applyBorder="1" applyAlignment="1" applyProtection="1">
      <alignment vertical="center"/>
      <protection/>
    </xf>
    <xf numFmtId="43" fontId="5" fillId="0" borderId="18" xfId="0" applyNumberFormat="1" applyFont="1" applyBorder="1" applyAlignment="1" applyProtection="1">
      <alignment horizontal="left" vertical="center"/>
      <protection/>
    </xf>
    <xf numFmtId="37" fontId="5" fillId="0" borderId="28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9" xfId="0" applyNumberFormat="1" applyFont="1" applyBorder="1" applyAlignment="1" applyProtection="1">
      <alignment horizontal="center"/>
      <protection/>
    </xf>
    <xf numFmtId="37" fontId="5" fillId="0" borderId="30" xfId="0" applyNumberFormat="1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37" fontId="5" fillId="0" borderId="30" xfId="0" applyNumberFormat="1" applyFont="1" applyBorder="1" applyAlignment="1" applyProtection="1">
      <alignment horizontal="center"/>
      <protection/>
    </xf>
    <xf numFmtId="37" fontId="5" fillId="0" borderId="27" xfId="0" applyNumberFormat="1" applyFont="1" applyBorder="1" applyAlignment="1" applyProtection="1">
      <alignment horizontal="center"/>
      <protection/>
    </xf>
    <xf numFmtId="37" fontId="5" fillId="0" borderId="33" xfId="0" applyNumberFormat="1" applyFont="1" applyBorder="1" applyAlignment="1" applyProtection="1">
      <alignment horizontal="center" vertical="distributed"/>
      <protection/>
    </xf>
    <xf numFmtId="37" fontId="5" fillId="0" borderId="16" xfId="0" applyNumberFormat="1" applyFont="1" applyBorder="1" applyAlignment="1" applyProtection="1">
      <alignment horizontal="center" vertical="distributed"/>
      <protection/>
    </xf>
    <xf numFmtId="37" fontId="5" fillId="0" borderId="34" xfId="0" applyNumberFormat="1" applyFont="1" applyBorder="1" applyAlignment="1" applyProtection="1">
      <alignment horizontal="center" vertical="distributed"/>
      <protection/>
    </xf>
    <xf numFmtId="37" fontId="5" fillId="0" borderId="35" xfId="0" applyNumberFormat="1" applyFont="1" applyBorder="1" applyAlignment="1" applyProtection="1">
      <alignment horizont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好_99綜計表(政事型)0331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壞_99綜計表(政事型)0331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6&#32156;&#35336;&#34920;(&#25919;&#20107;&#2241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餘絀綜計表"/>
      <sheetName val="現金流量"/>
      <sheetName val="現金流量-依基金"/>
      <sheetName val="平衡表"/>
      <sheetName val="平衡表-依基金"/>
      <sheetName val="查核意見-環境"/>
      <sheetName val="查核意見-農發"/>
      <sheetName val="員工人數 -特別收入"/>
      <sheetName val="用人費-特別收入"/>
      <sheetName val="固定資產-特別收入"/>
      <sheetName val="固定項目-特別收入"/>
      <sheetName val="相容性報表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原創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N74"/>
  <sheetViews>
    <sheetView showGridLines="0" tabSelected="1" zoomScaleSheetLayoutView="75" zoomScalePageLayoutView="0" workbookViewId="0" topLeftCell="A1">
      <pane xSplit="1" ySplit="6" topLeftCell="H7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" sqref="I1"/>
    </sheetView>
  </sheetViews>
  <sheetFormatPr defaultColWidth="9.00390625" defaultRowHeight="15.75"/>
  <cols>
    <col min="1" max="1" width="24.375" style="8" customWidth="1"/>
    <col min="2" max="2" width="16.25390625" style="1" customWidth="1"/>
    <col min="3" max="3" width="8.875" style="1" customWidth="1"/>
    <col min="4" max="4" width="15.625" style="1" customWidth="1"/>
    <col min="5" max="5" width="8.25390625" style="1" customWidth="1"/>
    <col min="6" max="6" width="17.25390625" style="1" customWidth="1"/>
    <col min="7" max="7" width="8.875" style="1" customWidth="1"/>
    <col min="8" max="8" width="20.75390625" style="1" customWidth="1"/>
    <col min="9" max="9" width="16.25390625" style="1" customWidth="1"/>
    <col min="10" max="10" width="9.375" style="1" customWidth="1"/>
    <col min="11" max="11" width="16.375" style="1" customWidth="1"/>
    <col min="12" max="12" width="8.625" style="1" customWidth="1"/>
    <col min="13" max="13" width="16.75390625" style="1" customWidth="1"/>
    <col min="14" max="14" width="10.50390625" style="1" customWidth="1"/>
    <col min="15" max="16384" width="9.00390625" style="1" customWidth="1"/>
  </cols>
  <sheetData>
    <row r="1" spans="7:8" ht="41.25" customHeight="1">
      <c r="G1" s="12" t="s">
        <v>57</v>
      </c>
      <c r="H1" s="25" t="s">
        <v>58</v>
      </c>
    </row>
    <row r="2" spans="3:14" ht="36.75" customHeight="1">
      <c r="C2" s="15"/>
      <c r="D2" s="16"/>
      <c r="E2" s="16"/>
      <c r="F2" s="15"/>
      <c r="G2" s="12" t="s">
        <v>61</v>
      </c>
      <c r="H2" s="25" t="s">
        <v>60</v>
      </c>
      <c r="I2" s="15"/>
      <c r="J2" s="15"/>
      <c r="K2" s="15"/>
      <c r="L2" s="15"/>
      <c r="N2" s="26" t="s">
        <v>62</v>
      </c>
    </row>
    <row r="3" spans="2:14" ht="24" customHeight="1" thickBot="1">
      <c r="B3" s="2"/>
      <c r="C3" s="2"/>
      <c r="D3" s="2"/>
      <c r="E3" s="2"/>
      <c r="F3" s="13"/>
      <c r="G3" s="11" t="s">
        <v>90</v>
      </c>
      <c r="H3" s="18" t="s">
        <v>56</v>
      </c>
      <c r="K3" s="2"/>
      <c r="N3" s="4" t="s">
        <v>4</v>
      </c>
    </row>
    <row r="4" spans="1:14" ht="24.75" customHeight="1">
      <c r="A4" s="78" t="s">
        <v>7</v>
      </c>
      <c r="B4" s="76" t="s">
        <v>70</v>
      </c>
      <c r="C4" s="81"/>
      <c r="D4" s="76" t="s">
        <v>71</v>
      </c>
      <c r="E4" s="77"/>
      <c r="F4" s="70" t="s">
        <v>72</v>
      </c>
      <c r="G4" s="71"/>
      <c r="H4" s="78" t="s">
        <v>7</v>
      </c>
      <c r="I4" s="76" t="s">
        <v>70</v>
      </c>
      <c r="J4" s="81"/>
      <c r="K4" s="76" t="s">
        <v>71</v>
      </c>
      <c r="L4" s="77"/>
      <c r="M4" s="70" t="s">
        <v>72</v>
      </c>
      <c r="N4" s="71"/>
    </row>
    <row r="5" spans="1:14" ht="22.5" customHeight="1">
      <c r="A5" s="79"/>
      <c r="B5" s="67" t="s">
        <v>59</v>
      </c>
      <c r="C5" s="69"/>
      <c r="D5" s="67" t="s">
        <v>59</v>
      </c>
      <c r="E5" s="68"/>
      <c r="F5" s="72"/>
      <c r="G5" s="73"/>
      <c r="H5" s="79"/>
      <c r="I5" s="67" t="s">
        <v>59</v>
      </c>
      <c r="J5" s="69"/>
      <c r="K5" s="67" t="s">
        <v>59</v>
      </c>
      <c r="L5" s="68"/>
      <c r="M5" s="72"/>
      <c r="N5" s="73"/>
    </row>
    <row r="6" spans="1:14" s="3" customFormat="1" ht="24.75" customHeight="1">
      <c r="A6" s="80"/>
      <c r="B6" s="6" t="s">
        <v>5</v>
      </c>
      <c r="C6" s="7" t="s">
        <v>6</v>
      </c>
      <c r="D6" s="6" t="s">
        <v>5</v>
      </c>
      <c r="E6" s="17" t="s">
        <v>6</v>
      </c>
      <c r="F6" s="6" t="s">
        <v>5</v>
      </c>
      <c r="G6" s="36" t="s">
        <v>6</v>
      </c>
      <c r="H6" s="80"/>
      <c r="I6" s="6" t="s">
        <v>5</v>
      </c>
      <c r="J6" s="37" t="s">
        <v>6</v>
      </c>
      <c r="K6" s="6" t="s">
        <v>5</v>
      </c>
      <c r="L6" s="17" t="s">
        <v>6</v>
      </c>
      <c r="M6" s="6" t="s">
        <v>5</v>
      </c>
      <c r="N6" s="36" t="s">
        <v>6</v>
      </c>
    </row>
    <row r="7" spans="1:14" s="5" customFormat="1" ht="24.75" customHeight="1">
      <c r="A7" s="21" t="s">
        <v>1</v>
      </c>
      <c r="B7" s="31">
        <v>4401834362</v>
      </c>
      <c r="C7" s="32">
        <v>100</v>
      </c>
      <c r="D7" s="31">
        <v>17822512260</v>
      </c>
      <c r="E7" s="32">
        <v>100</v>
      </c>
      <c r="F7" s="39">
        <v>-13420677898</v>
      </c>
      <c r="G7" s="33">
        <v>75.30183007993061</v>
      </c>
      <c r="H7" s="21" t="s">
        <v>2</v>
      </c>
      <c r="I7" s="39">
        <v>2004398473</v>
      </c>
      <c r="J7" s="32">
        <v>45.53552696810903</v>
      </c>
      <c r="K7" s="53">
        <v>14725317325</v>
      </c>
      <c r="L7" s="32">
        <v>82.62200698859276</v>
      </c>
      <c r="M7" s="39">
        <v>-12720918852</v>
      </c>
      <c r="N7" s="33">
        <v>-86.38807959950024</v>
      </c>
    </row>
    <row r="8" spans="1:14" s="5" customFormat="1" ht="24.75" customHeight="1">
      <c r="A8" s="22" t="s">
        <v>8</v>
      </c>
      <c r="B8" s="31">
        <v>4023310966</v>
      </c>
      <c r="C8" s="32">
        <v>91.40078056394617</v>
      </c>
      <c r="D8" s="31">
        <v>3545645579</v>
      </c>
      <c r="E8" s="32">
        <v>19.89419632471051</v>
      </c>
      <c r="F8" s="39">
        <v>477665387</v>
      </c>
      <c r="G8" s="33">
        <v>13.47188759725722</v>
      </c>
      <c r="H8" s="22" t="s">
        <v>38</v>
      </c>
      <c r="I8" s="39">
        <v>313935084</v>
      </c>
      <c r="J8" s="32">
        <v>7.131914974132777</v>
      </c>
      <c r="K8" s="39">
        <v>478918298</v>
      </c>
      <c r="L8" s="32">
        <v>2.6871537020898084</v>
      </c>
      <c r="M8" s="39">
        <v>-164983214</v>
      </c>
      <c r="N8" s="33">
        <v>-34.44913562271116</v>
      </c>
    </row>
    <row r="9" spans="1:14" ht="24.75" customHeight="1">
      <c r="A9" s="23" t="s">
        <v>9</v>
      </c>
      <c r="B9" s="31">
        <v>1793190105</v>
      </c>
      <c r="C9" s="32">
        <v>40.73733715380543</v>
      </c>
      <c r="D9" s="31">
        <v>785530265</v>
      </c>
      <c r="E9" s="32">
        <v>4.4075170410347075</v>
      </c>
      <c r="F9" s="39">
        <v>1007659840</v>
      </c>
      <c r="G9" s="33">
        <v>128.27765967744094</v>
      </c>
      <c r="H9" s="23" t="s">
        <v>39</v>
      </c>
      <c r="I9" s="39"/>
      <c r="J9" s="32"/>
      <c r="K9" s="39"/>
      <c r="L9" s="32"/>
      <c r="M9" s="39"/>
      <c r="N9" s="33"/>
    </row>
    <row r="10" spans="1:14" ht="24.75" customHeight="1">
      <c r="A10" s="24" t="s">
        <v>10</v>
      </c>
      <c r="B10" s="31">
        <v>17365</v>
      </c>
      <c r="C10" s="32"/>
      <c r="D10" s="31">
        <v>45197</v>
      </c>
      <c r="E10" s="54">
        <v>0</v>
      </c>
      <c r="F10" s="39">
        <v>-27832</v>
      </c>
      <c r="G10" s="33">
        <v>-61.57930836117441</v>
      </c>
      <c r="H10" s="24" t="s">
        <v>40</v>
      </c>
      <c r="I10" s="39"/>
      <c r="J10" s="32"/>
      <c r="K10" s="39"/>
      <c r="L10" s="32"/>
      <c r="M10" s="39"/>
      <c r="N10" s="33"/>
    </row>
    <row r="11" spans="1:14" s="5" customFormat="1" ht="30" customHeight="1">
      <c r="A11" s="62" t="s">
        <v>11</v>
      </c>
      <c r="B11" s="31">
        <v>1793172740</v>
      </c>
      <c r="C11" s="32">
        <v>40.736942659179505</v>
      </c>
      <c r="D11" s="31">
        <v>785485068</v>
      </c>
      <c r="E11" s="32">
        <v>4.4072634460345155</v>
      </c>
      <c r="F11" s="39">
        <v>1007687672</v>
      </c>
      <c r="G11" s="33">
        <v>128.2885840931097</v>
      </c>
      <c r="H11" s="62" t="s">
        <v>91</v>
      </c>
      <c r="I11" s="39">
        <v>313935084</v>
      </c>
      <c r="J11" s="32">
        <v>7.131914974132777</v>
      </c>
      <c r="K11" s="39">
        <v>356653298</v>
      </c>
      <c r="L11" s="32">
        <v>2.001139305149789</v>
      </c>
      <c r="M11" s="39">
        <v>-42718214</v>
      </c>
      <c r="N11" s="33">
        <v>-11.977518290045365</v>
      </c>
    </row>
    <row r="12" spans="1:14" ht="15.75" customHeight="1" hidden="1">
      <c r="A12" s="23" t="s">
        <v>12</v>
      </c>
      <c r="B12" s="31">
        <v>0</v>
      </c>
      <c r="C12" s="32">
        <v>0</v>
      </c>
      <c r="D12" s="31"/>
      <c r="E12" s="32">
        <v>0</v>
      </c>
      <c r="F12" s="39">
        <v>0</v>
      </c>
      <c r="G12" s="33"/>
      <c r="H12" s="24" t="s">
        <v>41</v>
      </c>
      <c r="I12" s="39">
        <v>0</v>
      </c>
      <c r="J12" s="32">
        <v>0</v>
      </c>
      <c r="K12" s="39"/>
      <c r="L12" s="32">
        <v>0</v>
      </c>
      <c r="M12" s="39">
        <v>0</v>
      </c>
      <c r="N12" s="33" t="e">
        <v>#DIV/0!</v>
      </c>
    </row>
    <row r="13" spans="1:14" ht="15.75" customHeight="1" hidden="1">
      <c r="A13" s="24" t="s">
        <v>13</v>
      </c>
      <c r="B13" s="31">
        <v>0</v>
      </c>
      <c r="C13" s="32">
        <v>0</v>
      </c>
      <c r="D13" s="31"/>
      <c r="E13" s="32">
        <v>0</v>
      </c>
      <c r="F13" s="39">
        <v>0</v>
      </c>
      <c r="G13" s="33"/>
      <c r="H13" s="24" t="s">
        <v>42</v>
      </c>
      <c r="I13" s="39">
        <v>0</v>
      </c>
      <c r="J13" s="32">
        <v>0</v>
      </c>
      <c r="K13" s="39"/>
      <c r="L13" s="32">
        <v>0</v>
      </c>
      <c r="M13" s="39">
        <v>0</v>
      </c>
      <c r="N13" s="33" t="e">
        <v>#DIV/0!</v>
      </c>
    </row>
    <row r="14" spans="1:14" ht="24.75" customHeight="1">
      <c r="A14" s="23" t="s">
        <v>14</v>
      </c>
      <c r="B14" s="31">
        <v>784429847</v>
      </c>
      <c r="C14" s="32">
        <v>17.820521684591277</v>
      </c>
      <c r="D14" s="31">
        <v>705484678</v>
      </c>
      <c r="E14" s="32">
        <v>3.9483907571962025</v>
      </c>
      <c r="F14" s="39">
        <v>78945169</v>
      </c>
      <c r="G14" s="33">
        <v>11.190203198147982</v>
      </c>
      <c r="H14" s="24" t="s">
        <v>43</v>
      </c>
      <c r="I14" s="39">
        <v>164606936</v>
      </c>
      <c r="J14" s="32">
        <v>3.739507724802481</v>
      </c>
      <c r="K14" s="57">
        <v>236691452</v>
      </c>
      <c r="L14" s="32">
        <v>1.3280476318213514</v>
      </c>
      <c r="M14" s="39">
        <v>-72084516</v>
      </c>
      <c r="N14" s="33">
        <v>-30.455056737748183</v>
      </c>
    </row>
    <row r="15" spans="1:14" ht="24.75" customHeight="1">
      <c r="A15" s="24" t="s">
        <v>15</v>
      </c>
      <c r="B15" s="31"/>
      <c r="C15" s="32"/>
      <c r="D15" s="31"/>
      <c r="E15" s="32"/>
      <c r="F15" s="39"/>
      <c r="G15" s="33"/>
      <c r="H15" s="24" t="s">
        <v>44</v>
      </c>
      <c r="I15" s="39">
        <v>146587883</v>
      </c>
      <c r="J15" s="32">
        <v>3.330154452549571</v>
      </c>
      <c r="K15" s="39">
        <v>113950518</v>
      </c>
      <c r="L15" s="32">
        <v>0.639362825720957</v>
      </c>
      <c r="M15" s="39">
        <v>32637365</v>
      </c>
      <c r="N15" s="33">
        <v>28.64169954892175</v>
      </c>
    </row>
    <row r="16" spans="1:14" ht="24.75" customHeight="1">
      <c r="A16" s="24" t="s">
        <v>68</v>
      </c>
      <c r="B16" s="31">
        <v>215241853</v>
      </c>
      <c r="C16" s="32">
        <v>4.889821726554098</v>
      </c>
      <c r="D16" s="31">
        <v>142817256</v>
      </c>
      <c r="E16" s="32">
        <v>0.8013306649283798</v>
      </c>
      <c r="F16" s="39">
        <v>72424597</v>
      </c>
      <c r="G16" s="33">
        <v>50.71137692212767</v>
      </c>
      <c r="H16" s="24" t="s">
        <v>42</v>
      </c>
      <c r="I16" s="39">
        <v>2740265</v>
      </c>
      <c r="J16" s="32">
        <v>0.06225279678072539</v>
      </c>
      <c r="K16" s="39">
        <v>6011328</v>
      </c>
      <c r="L16" s="32">
        <v>0.0337288476074809</v>
      </c>
      <c r="M16" s="39">
        <v>-3271063</v>
      </c>
      <c r="N16" s="33">
        <v>-54.41498118219469</v>
      </c>
    </row>
    <row r="17" spans="1:14" ht="24.75" customHeight="1">
      <c r="A17" s="24" t="s">
        <v>73</v>
      </c>
      <c r="B17" s="31">
        <v>2447610</v>
      </c>
      <c r="C17" s="32">
        <v>0.055604318534328345</v>
      </c>
      <c r="D17" s="31">
        <v>3261119</v>
      </c>
      <c r="E17" s="32">
        <v>0.01829775147535794</v>
      </c>
      <c r="F17" s="39">
        <v>-813509</v>
      </c>
      <c r="G17" s="33">
        <v>-24.945701153499762</v>
      </c>
      <c r="H17" s="24" t="s">
        <v>76</v>
      </c>
      <c r="I17" s="39"/>
      <c r="J17" s="32"/>
      <c r="K17" s="39"/>
      <c r="L17" s="32"/>
      <c r="M17" s="39"/>
      <c r="N17" s="33"/>
    </row>
    <row r="18" spans="1:14" ht="24.75" customHeight="1">
      <c r="A18" s="24" t="s">
        <v>16</v>
      </c>
      <c r="B18" s="31">
        <v>409761460</v>
      </c>
      <c r="C18" s="32">
        <v>9.308879578417903</v>
      </c>
      <c r="D18" s="31">
        <v>401637460</v>
      </c>
      <c r="E18" s="32">
        <v>2.2535400965969092</v>
      </c>
      <c r="F18" s="31">
        <v>8124000</v>
      </c>
      <c r="G18" s="59">
        <v>2.0227196935265948</v>
      </c>
      <c r="H18" s="24" t="s">
        <v>84</v>
      </c>
      <c r="I18" s="39"/>
      <c r="J18" s="32"/>
      <c r="K18" s="39"/>
      <c r="L18" s="32"/>
      <c r="M18" s="39"/>
      <c r="N18" s="33"/>
    </row>
    <row r="19" spans="1:14" ht="24.75" customHeight="1">
      <c r="A19" s="24" t="s">
        <v>17</v>
      </c>
      <c r="B19" s="31">
        <v>161874144</v>
      </c>
      <c r="C19" s="32">
        <v>3.6774246981536014</v>
      </c>
      <c r="D19" s="31">
        <v>164291081</v>
      </c>
      <c r="E19" s="32">
        <v>0.9218177471462714</v>
      </c>
      <c r="F19" s="39">
        <v>-2416937</v>
      </c>
      <c r="G19" s="33">
        <v>-1.4711309861063</v>
      </c>
      <c r="H19" s="23" t="s">
        <v>65</v>
      </c>
      <c r="I19" s="39"/>
      <c r="J19" s="32"/>
      <c r="K19" s="39">
        <v>122265000</v>
      </c>
      <c r="L19" s="32">
        <v>0.6860143969400193</v>
      </c>
      <c r="M19" s="39">
        <v>-122265000</v>
      </c>
      <c r="N19" s="33">
        <v>-100</v>
      </c>
    </row>
    <row r="20" spans="1:14" ht="24.75" customHeight="1">
      <c r="A20" s="23" t="s">
        <v>18</v>
      </c>
      <c r="B20" s="31">
        <v>2334893</v>
      </c>
      <c r="C20" s="32">
        <v>0.053043636084005835</v>
      </c>
      <c r="D20" s="31">
        <v>2590575</v>
      </c>
      <c r="E20" s="32">
        <v>0.014535408713473932</v>
      </c>
      <c r="F20" s="39">
        <v>-255682</v>
      </c>
      <c r="G20" s="33">
        <v>-9.869700742113237</v>
      </c>
      <c r="H20" s="24" t="s">
        <v>66</v>
      </c>
      <c r="I20" s="39"/>
      <c r="J20" s="32"/>
      <c r="K20" s="39">
        <v>122265000</v>
      </c>
      <c r="L20" s="32">
        <v>0.6860143969400193</v>
      </c>
      <c r="M20" s="39">
        <v>-122265000</v>
      </c>
      <c r="N20" s="33">
        <v>-100</v>
      </c>
    </row>
    <row r="21" spans="1:14" ht="24.75" customHeight="1">
      <c r="A21" s="24" t="s">
        <v>19</v>
      </c>
      <c r="B21" s="31">
        <v>2334893</v>
      </c>
      <c r="C21" s="32">
        <v>0.053043636084005835</v>
      </c>
      <c r="D21" s="31">
        <v>2590575</v>
      </c>
      <c r="E21" s="32">
        <v>0.014535408713473932</v>
      </c>
      <c r="F21" s="39">
        <v>-255682</v>
      </c>
      <c r="G21" s="33">
        <v>-9.869700742113237</v>
      </c>
      <c r="H21" s="22" t="s">
        <v>45</v>
      </c>
      <c r="I21" s="39">
        <v>1466002800</v>
      </c>
      <c r="J21" s="32">
        <v>33.31436085136817</v>
      </c>
      <c r="K21" s="39">
        <v>14135148400</v>
      </c>
      <c r="L21" s="32">
        <v>79.310639228591</v>
      </c>
      <c r="M21" s="39">
        <v>-12669145600</v>
      </c>
      <c r="N21" s="33">
        <v>-89.62867061232976</v>
      </c>
    </row>
    <row r="22" spans="1:14" ht="24.75" customHeight="1">
      <c r="A22" s="23" t="s">
        <v>20</v>
      </c>
      <c r="B22" s="31">
        <v>185868119</v>
      </c>
      <c r="C22" s="32">
        <v>4.222515063368938</v>
      </c>
      <c r="D22" s="31">
        <v>184501344</v>
      </c>
      <c r="E22" s="32">
        <v>1.0352151330207586</v>
      </c>
      <c r="F22" s="39">
        <v>1366775</v>
      </c>
      <c r="G22" s="33">
        <v>0.7407940616410902</v>
      </c>
      <c r="H22" s="23" t="s">
        <v>46</v>
      </c>
      <c r="I22" s="39">
        <v>1466002800</v>
      </c>
      <c r="J22" s="32">
        <v>33.31436085136817</v>
      </c>
      <c r="K22" s="39">
        <v>14135148400</v>
      </c>
      <c r="L22" s="32">
        <v>79.310639228591</v>
      </c>
      <c r="M22" s="39">
        <v>-12669145600</v>
      </c>
      <c r="N22" s="33">
        <v>-89.62867061232976</v>
      </c>
    </row>
    <row r="23" spans="1:14" ht="24.75" customHeight="1">
      <c r="A23" s="24" t="s">
        <v>21</v>
      </c>
      <c r="B23" s="31">
        <v>185868119</v>
      </c>
      <c r="C23" s="32">
        <v>4.222515063368938</v>
      </c>
      <c r="D23" s="31">
        <v>184501344</v>
      </c>
      <c r="E23" s="32">
        <v>1.0352151330207586</v>
      </c>
      <c r="F23" s="39">
        <v>1366775</v>
      </c>
      <c r="G23" s="33">
        <v>0.7407940616410902</v>
      </c>
      <c r="H23" s="24" t="s">
        <v>47</v>
      </c>
      <c r="I23" s="39">
        <v>1466002800</v>
      </c>
      <c r="J23" s="32">
        <v>33.31436085136817</v>
      </c>
      <c r="K23" s="39">
        <v>14135148400</v>
      </c>
      <c r="L23" s="32">
        <v>79.310639228591</v>
      </c>
      <c r="M23" s="39">
        <v>-12669145600</v>
      </c>
      <c r="N23" s="33">
        <v>-89.62867061232976</v>
      </c>
    </row>
    <row r="24" spans="1:14" ht="24.75" customHeight="1">
      <c r="A24" s="23" t="s">
        <v>22</v>
      </c>
      <c r="B24" s="31">
        <v>1257488002</v>
      </c>
      <c r="C24" s="32">
        <v>28.567363026096526</v>
      </c>
      <c r="D24" s="31">
        <v>1867538717</v>
      </c>
      <c r="E24" s="32">
        <v>10.478537984745367</v>
      </c>
      <c r="F24" s="39">
        <v>-610050715</v>
      </c>
      <c r="G24" s="59">
        <v>-32.66602772123412</v>
      </c>
      <c r="H24" s="22" t="s">
        <v>48</v>
      </c>
      <c r="I24" s="39">
        <v>224460589</v>
      </c>
      <c r="J24" s="32">
        <v>5.099251142608078</v>
      </c>
      <c r="K24" s="39">
        <v>111250627</v>
      </c>
      <c r="L24" s="32">
        <v>0.6242140579119456</v>
      </c>
      <c r="M24" s="39">
        <v>113209962</v>
      </c>
      <c r="N24" s="33">
        <v>101.76119007401189</v>
      </c>
    </row>
    <row r="25" spans="1:14" ht="24.75" customHeight="1">
      <c r="A25" s="24" t="s">
        <v>23</v>
      </c>
      <c r="B25" s="31">
        <v>1257488002</v>
      </c>
      <c r="C25" s="32">
        <v>28.567363026096526</v>
      </c>
      <c r="D25" s="31">
        <v>1867538717</v>
      </c>
      <c r="E25" s="32">
        <v>10.478537984745367</v>
      </c>
      <c r="F25" s="31">
        <v>-610050715</v>
      </c>
      <c r="G25" s="59">
        <v>-32.66602772123412</v>
      </c>
      <c r="H25" s="23" t="s">
        <v>49</v>
      </c>
      <c r="I25" s="39">
        <v>224460589</v>
      </c>
      <c r="J25" s="32">
        <v>5.099251142608078</v>
      </c>
      <c r="K25" s="39">
        <v>111250627</v>
      </c>
      <c r="L25" s="32">
        <v>0.6242140579119456</v>
      </c>
      <c r="M25" s="39">
        <v>113209962</v>
      </c>
      <c r="N25" s="33">
        <v>101.76119007401189</v>
      </c>
    </row>
    <row r="26" spans="1:14" ht="38.25" customHeight="1">
      <c r="A26" s="44" t="s">
        <v>80</v>
      </c>
      <c r="B26" s="31">
        <v>363951893</v>
      </c>
      <c r="C26" s="32">
        <v>8.268186920932578</v>
      </c>
      <c r="D26" s="31">
        <v>14262056925</v>
      </c>
      <c r="E26" s="32">
        <v>80.02270789292194</v>
      </c>
      <c r="F26" s="39">
        <v>-13898105032</v>
      </c>
      <c r="G26" s="33">
        <v>-97.4481107815379</v>
      </c>
      <c r="H26" s="62" t="s">
        <v>86</v>
      </c>
      <c r="I26" s="39">
        <v>98229910</v>
      </c>
      <c r="J26" s="32">
        <v>2.2315676129932487</v>
      </c>
      <c r="K26" s="39">
        <v>3216957</v>
      </c>
      <c r="L26" s="32">
        <v>0.018049963737267194</v>
      </c>
      <c r="M26" s="39">
        <v>95012953</v>
      </c>
      <c r="N26" s="33">
        <v>2953.5039790709047</v>
      </c>
    </row>
    <row r="27" spans="1:14" ht="24.75" customHeight="1">
      <c r="A27" s="23" t="s">
        <v>63</v>
      </c>
      <c r="B27" s="31">
        <v>278585461</v>
      </c>
      <c r="C27" s="32">
        <v>6.32884924987098</v>
      </c>
      <c r="D27" s="31">
        <v>14085827136</v>
      </c>
      <c r="E27" s="32">
        <v>79.0339034728205</v>
      </c>
      <c r="F27" s="39">
        <v>-13807241675</v>
      </c>
      <c r="G27" s="33">
        <v>-98.02222859679995</v>
      </c>
      <c r="H27" s="45" t="s">
        <v>77</v>
      </c>
      <c r="I27" s="39">
        <v>7500</v>
      </c>
      <c r="J27" s="32"/>
      <c r="K27" s="39"/>
      <c r="L27" s="32"/>
      <c r="M27" s="39">
        <v>7500</v>
      </c>
      <c r="N27" s="33"/>
    </row>
    <row r="28" spans="1:14" ht="24.75" customHeight="1">
      <c r="A28" s="24" t="s">
        <v>64</v>
      </c>
      <c r="B28" s="31">
        <v>278585461</v>
      </c>
      <c r="C28" s="32">
        <v>6.32884924987098</v>
      </c>
      <c r="D28" s="31">
        <v>14085827136</v>
      </c>
      <c r="E28" s="32">
        <v>79.0339034728205</v>
      </c>
      <c r="F28" s="39">
        <v>-13807241675</v>
      </c>
      <c r="G28" s="33">
        <v>-98.02222859679995</v>
      </c>
      <c r="H28" s="45" t="s">
        <v>88</v>
      </c>
      <c r="I28" s="39">
        <v>744483</v>
      </c>
      <c r="J28" s="32">
        <v>0.016913017137285914</v>
      </c>
      <c r="K28" s="39">
        <v>657420</v>
      </c>
      <c r="L28" s="32"/>
      <c r="M28" s="39">
        <v>87063</v>
      </c>
      <c r="N28" s="33">
        <v>13.243132244227434</v>
      </c>
    </row>
    <row r="29" spans="1:14" ht="24.75" customHeight="1">
      <c r="A29" s="23" t="s">
        <v>24</v>
      </c>
      <c r="B29" s="31">
        <v>55366432</v>
      </c>
      <c r="C29" s="32">
        <v>1.257803621098635</v>
      </c>
      <c r="D29" s="31">
        <v>59625389</v>
      </c>
      <c r="E29" s="32">
        <v>0.34455097760723885</v>
      </c>
      <c r="F29" s="39">
        <v>-4258957</v>
      </c>
      <c r="G29" s="33">
        <v>-7.1428582210172245</v>
      </c>
      <c r="H29" s="45" t="s">
        <v>89</v>
      </c>
      <c r="I29" s="39">
        <v>125478696</v>
      </c>
      <c r="J29" s="32">
        <v>2.8506001289650524</v>
      </c>
      <c r="K29" s="39">
        <v>107376250</v>
      </c>
      <c r="L29" s="32">
        <v>0.602475388618417</v>
      </c>
      <c r="M29" s="39">
        <v>18102446</v>
      </c>
      <c r="N29" s="33">
        <v>16.858891980302907</v>
      </c>
    </row>
    <row r="30" spans="1:14" ht="24.75" customHeight="1">
      <c r="A30" s="24" t="s">
        <v>24</v>
      </c>
      <c r="B30" s="31">
        <v>55366432</v>
      </c>
      <c r="C30" s="32">
        <v>1.257803621098635</v>
      </c>
      <c r="D30" s="31">
        <v>59625389</v>
      </c>
      <c r="E30" s="32">
        <v>0.34455097760723885</v>
      </c>
      <c r="F30" s="39">
        <v>-4258957</v>
      </c>
      <c r="G30" s="33">
        <v>-7.1428582210172245</v>
      </c>
      <c r="H30" s="21" t="s">
        <v>3</v>
      </c>
      <c r="I30" s="39">
        <v>2397435889</v>
      </c>
      <c r="J30" s="32">
        <v>54.46447303189097</v>
      </c>
      <c r="K30" s="39">
        <v>3097194935</v>
      </c>
      <c r="L30" s="32">
        <v>17.37799301140725</v>
      </c>
      <c r="M30" s="39">
        <v>-699759046</v>
      </c>
      <c r="N30" s="33">
        <v>-22.59331623245083</v>
      </c>
    </row>
    <row r="31" spans="1:14" ht="24.75" customHeight="1">
      <c r="A31" s="23" t="s">
        <v>25</v>
      </c>
      <c r="B31" s="31"/>
      <c r="C31" s="32"/>
      <c r="D31" s="31"/>
      <c r="E31" s="32"/>
      <c r="F31" s="39"/>
      <c r="G31" s="46"/>
      <c r="H31" s="22" t="s">
        <v>50</v>
      </c>
      <c r="I31" s="39">
        <v>18557199</v>
      </c>
      <c r="J31" s="32">
        <v>0.42157876634795555</v>
      </c>
      <c r="K31" s="39">
        <v>18557199</v>
      </c>
      <c r="L31" s="32">
        <v>0.10412224005955038</v>
      </c>
      <c r="M31" s="39"/>
      <c r="N31" s="33"/>
    </row>
    <row r="32" spans="1:14" ht="24.75" customHeight="1">
      <c r="A32" s="24" t="s">
        <v>25</v>
      </c>
      <c r="B32" s="31"/>
      <c r="C32" s="32"/>
      <c r="D32" s="31"/>
      <c r="E32" s="32"/>
      <c r="F32" s="39"/>
      <c r="G32" s="33"/>
      <c r="H32" s="23" t="s">
        <v>50</v>
      </c>
      <c r="I32" s="39">
        <v>18557199</v>
      </c>
      <c r="J32" s="32">
        <v>0.42157876634795555</v>
      </c>
      <c r="K32" s="39">
        <v>18557199</v>
      </c>
      <c r="L32" s="32">
        <v>0.10412224005955038</v>
      </c>
      <c r="M32" s="39"/>
      <c r="N32" s="33"/>
    </row>
    <row r="33" spans="1:14" ht="24.75" customHeight="1">
      <c r="A33" s="23" t="s">
        <v>75</v>
      </c>
      <c r="B33" s="31">
        <v>30000000</v>
      </c>
      <c r="C33" s="32">
        <v>0.6815340499629641</v>
      </c>
      <c r="D33" s="31">
        <v>116604400</v>
      </c>
      <c r="E33" s="32">
        <v>0.6542534424941953</v>
      </c>
      <c r="F33" s="39">
        <v>-86604400</v>
      </c>
      <c r="G33" s="33">
        <v>-74.2719828754318</v>
      </c>
      <c r="H33" s="24" t="s">
        <v>50</v>
      </c>
      <c r="I33" s="39">
        <v>18557199</v>
      </c>
      <c r="J33" s="32">
        <v>0.42157876634795555</v>
      </c>
      <c r="K33" s="39">
        <v>18557199</v>
      </c>
      <c r="L33" s="32">
        <v>0.10412224005955038</v>
      </c>
      <c r="M33" s="39"/>
      <c r="N33" s="33"/>
    </row>
    <row r="34" spans="1:14" s="5" customFormat="1" ht="25.5" customHeight="1" thickBot="1">
      <c r="A34" s="66" t="s">
        <v>79</v>
      </c>
      <c r="B34" s="55">
        <v>30000000</v>
      </c>
      <c r="C34" s="56">
        <v>0.6815340499629641</v>
      </c>
      <c r="D34" s="50">
        <v>116604400</v>
      </c>
      <c r="E34" s="56">
        <v>0.6542534424941953</v>
      </c>
      <c r="F34" s="50">
        <v>-86604400</v>
      </c>
      <c r="G34" s="51">
        <v>-74.2719828754318</v>
      </c>
      <c r="H34" s="66" t="s">
        <v>51</v>
      </c>
      <c r="I34" s="50">
        <v>47891047</v>
      </c>
      <c r="J34" s="56">
        <v>1.0879793072958885</v>
      </c>
      <c r="K34" s="50">
        <v>47891047</v>
      </c>
      <c r="L34" s="56">
        <v>0.26871097801113253</v>
      </c>
      <c r="M34" s="39"/>
      <c r="N34" s="33"/>
    </row>
    <row r="35" spans="1:14" ht="18" customHeight="1">
      <c r="A35" s="74"/>
      <c r="B35" s="75"/>
      <c r="C35" s="75"/>
      <c r="D35" s="75"/>
      <c r="E35" s="75"/>
      <c r="F35" s="75"/>
      <c r="G35" s="75"/>
      <c r="H35" s="63"/>
      <c r="I35" s="64"/>
      <c r="J35" s="65"/>
      <c r="K35" s="64"/>
      <c r="L35" s="65"/>
      <c r="M35" s="64"/>
      <c r="N35" s="65"/>
    </row>
    <row r="36" spans="1:14" s="5" customFormat="1" ht="30.75" customHeight="1">
      <c r="A36" s="62" t="s">
        <v>26</v>
      </c>
      <c r="B36" s="31">
        <v>13687455</v>
      </c>
      <c r="C36" s="32">
        <v>0.3109488879945274</v>
      </c>
      <c r="D36" s="31">
        <v>13969397</v>
      </c>
      <c r="E36" s="32">
        <v>0.07838062780493775</v>
      </c>
      <c r="F36" s="39">
        <v>-281942</v>
      </c>
      <c r="G36" s="33">
        <v>-2.018283251596329</v>
      </c>
      <c r="H36" s="62" t="s">
        <v>87</v>
      </c>
      <c r="I36" s="39">
        <v>4763329</v>
      </c>
      <c r="J36" s="32">
        <v>0.1082123634892012</v>
      </c>
      <c r="K36" s="39">
        <v>4763329</v>
      </c>
      <c r="L36" s="32">
        <v>0.026726473409086043</v>
      </c>
      <c r="M36" s="39"/>
      <c r="N36" s="33"/>
    </row>
    <row r="37" spans="1:14" ht="24.75" customHeight="1">
      <c r="A37" s="23" t="s">
        <v>27</v>
      </c>
      <c r="B37" s="31">
        <v>9101258</v>
      </c>
      <c r="C37" s="32">
        <v>0.20676057414992755</v>
      </c>
      <c r="D37" s="31">
        <v>9306062</v>
      </c>
      <c r="E37" s="32">
        <v>0.05221520885630744</v>
      </c>
      <c r="F37" s="39">
        <v>-204804</v>
      </c>
      <c r="G37" s="33">
        <v>-2.200759032123362</v>
      </c>
      <c r="H37" s="24" t="s">
        <v>52</v>
      </c>
      <c r="I37" s="39">
        <v>4763329</v>
      </c>
      <c r="J37" s="32">
        <v>0.1082123634892012</v>
      </c>
      <c r="K37" s="39">
        <v>4763329</v>
      </c>
      <c r="L37" s="32">
        <v>0.026726473409086043</v>
      </c>
      <c r="M37" s="39"/>
      <c r="N37" s="33"/>
    </row>
    <row r="38" spans="1:14" ht="24.75" customHeight="1">
      <c r="A38" s="24" t="s">
        <v>27</v>
      </c>
      <c r="B38" s="31">
        <v>12255740</v>
      </c>
      <c r="C38" s="32">
        <v>0.27842347058310324</v>
      </c>
      <c r="D38" s="31">
        <v>12255740</v>
      </c>
      <c r="E38" s="32">
        <v>0.06876550186196927</v>
      </c>
      <c r="F38" s="39"/>
      <c r="G38" s="33"/>
      <c r="H38" s="23" t="s">
        <v>53</v>
      </c>
      <c r="I38" s="39">
        <v>43127718</v>
      </c>
      <c r="J38" s="32">
        <v>0.9797669438066875</v>
      </c>
      <c r="K38" s="39">
        <v>43127718</v>
      </c>
      <c r="L38" s="32">
        <v>0.2419845046020465</v>
      </c>
      <c r="M38" s="39"/>
      <c r="N38" s="33"/>
    </row>
    <row r="39" spans="1:14" ht="24.75" customHeight="1">
      <c r="A39" s="35" t="s">
        <v>69</v>
      </c>
      <c r="B39" s="31">
        <v>3154482</v>
      </c>
      <c r="C39" s="32">
        <v>0.0716628964331757</v>
      </c>
      <c r="D39" s="31">
        <v>2949678</v>
      </c>
      <c r="E39" s="32">
        <v>0.01655029300566182</v>
      </c>
      <c r="F39" s="39">
        <v>204804</v>
      </c>
      <c r="G39" s="33">
        <v>6.943266349750718</v>
      </c>
      <c r="H39" s="24" t="s">
        <v>53</v>
      </c>
      <c r="I39" s="39">
        <v>43127718</v>
      </c>
      <c r="J39" s="32">
        <v>0.9797669438066875</v>
      </c>
      <c r="K39" s="39">
        <v>43127718</v>
      </c>
      <c r="L39" s="32">
        <v>0.2419845046020465</v>
      </c>
      <c r="M39" s="39"/>
      <c r="N39" s="33"/>
    </row>
    <row r="40" spans="1:14" ht="24.75" customHeight="1">
      <c r="A40" s="23" t="s">
        <v>28</v>
      </c>
      <c r="B40" s="31">
        <v>2149355</v>
      </c>
      <c r="C40" s="32">
        <v>0.03882862059860488</v>
      </c>
      <c r="D40" s="31">
        <v>1907310</v>
      </c>
      <c r="E40" s="32">
        <v>0.010701689931114124</v>
      </c>
      <c r="F40" s="39">
        <v>242045</v>
      </c>
      <c r="G40" s="33">
        <v>12.69038593621383</v>
      </c>
      <c r="H40" s="22" t="s">
        <v>83</v>
      </c>
      <c r="I40" s="39">
        <v>2330987643</v>
      </c>
      <c r="J40" s="32">
        <v>52.95491495824712</v>
      </c>
      <c r="K40" s="39">
        <v>3030746689</v>
      </c>
      <c r="L40" s="32">
        <v>17.005159793336567</v>
      </c>
      <c r="M40" s="39">
        <v>-699759046</v>
      </c>
      <c r="N40" s="33">
        <v>-23.088668166816895</v>
      </c>
    </row>
    <row r="41" spans="1:14" ht="24.75" customHeight="1">
      <c r="A41" s="24" t="s">
        <v>28</v>
      </c>
      <c r="B41" s="31">
        <v>5244066</v>
      </c>
      <c r="C41" s="32">
        <v>0.10913365130843605</v>
      </c>
      <c r="D41" s="31">
        <v>6367075</v>
      </c>
      <c r="E41" s="32">
        <v>0.03572490178216884</v>
      </c>
      <c r="F41" s="39">
        <v>-1123009</v>
      </c>
      <c r="G41" s="33">
        <v>-17.637753599572804</v>
      </c>
      <c r="H41" s="23" t="s">
        <v>54</v>
      </c>
      <c r="I41" s="39">
        <v>2351019407</v>
      </c>
      <c r="J41" s="32">
        <v>53.40999259980788</v>
      </c>
      <c r="K41" s="39">
        <v>3063373630</v>
      </c>
      <c r="L41" s="32">
        <v>17.18822568508083</v>
      </c>
      <c r="M41" s="39">
        <v>-712354223</v>
      </c>
      <c r="N41" s="33">
        <v>-23.25391248471379</v>
      </c>
    </row>
    <row r="42" spans="1:14" ht="24.75" customHeight="1">
      <c r="A42" s="35" t="s">
        <v>67</v>
      </c>
      <c r="B42" s="31">
        <v>3094711</v>
      </c>
      <c r="C42" s="32">
        <v>0.07</v>
      </c>
      <c r="D42" s="31">
        <v>4459765</v>
      </c>
      <c r="E42" s="32">
        <v>0.025023211851054716</v>
      </c>
      <c r="F42" s="39">
        <v>-1365054</v>
      </c>
      <c r="G42" s="33">
        <v>-30.60820469239971</v>
      </c>
      <c r="H42" s="24" t="s">
        <v>54</v>
      </c>
      <c r="I42" s="39">
        <v>2351019407</v>
      </c>
      <c r="J42" s="32">
        <v>53.40999259980788</v>
      </c>
      <c r="K42" s="39">
        <v>3063373630</v>
      </c>
      <c r="L42" s="32">
        <v>17.18822568508083</v>
      </c>
      <c r="M42" s="39">
        <v>-712354223</v>
      </c>
      <c r="N42" s="33">
        <v>-23.25391248471379</v>
      </c>
    </row>
    <row r="43" spans="1:14" ht="24.75" customHeight="1">
      <c r="A43" s="23" t="s">
        <v>29</v>
      </c>
      <c r="B43" s="31">
        <v>292614</v>
      </c>
      <c r="C43" s="32">
        <v>0.01</v>
      </c>
      <c r="D43" s="31">
        <v>339482</v>
      </c>
      <c r="E43" s="32"/>
      <c r="F43" s="39">
        <v>-46868</v>
      </c>
      <c r="G43" s="33">
        <v>-13.805739332276822</v>
      </c>
      <c r="H43" s="23" t="s">
        <v>55</v>
      </c>
      <c r="I43" s="39">
        <v>-20031764</v>
      </c>
      <c r="J43" s="32">
        <v>0.4550776415607435</v>
      </c>
      <c r="K43" s="39">
        <v>-32626941</v>
      </c>
      <c r="L43" s="32">
        <v>0.18306589174426524</v>
      </c>
      <c r="M43" s="39">
        <v>12595177</v>
      </c>
      <c r="N43" s="33">
        <v>38.60360982048547</v>
      </c>
    </row>
    <row r="44" spans="1:14" ht="24.75" customHeight="1">
      <c r="A44" s="24" t="s">
        <v>29</v>
      </c>
      <c r="B44" s="31">
        <v>2052383</v>
      </c>
      <c r="C44" s="32">
        <v>0.046625629935504606</v>
      </c>
      <c r="D44" s="31">
        <v>2438386</v>
      </c>
      <c r="E44" s="32">
        <v>0.013681494305786496</v>
      </c>
      <c r="F44" s="39">
        <v>-386003</v>
      </c>
      <c r="G44" s="33">
        <v>-15.830266413931183</v>
      </c>
      <c r="H44" s="62" t="s">
        <v>85</v>
      </c>
      <c r="I44" s="39">
        <v>-20031764</v>
      </c>
      <c r="J44" s="32">
        <v>0.4550776415607435</v>
      </c>
      <c r="K44" s="39">
        <v>-32626941</v>
      </c>
      <c r="L44" s="32">
        <v>0.18306589174426524</v>
      </c>
      <c r="M44" s="39">
        <v>12595177</v>
      </c>
      <c r="N44" s="33">
        <v>38.60360982048547</v>
      </c>
    </row>
    <row r="45" spans="1:14" ht="39" customHeight="1">
      <c r="A45" s="60" t="s">
        <v>74</v>
      </c>
      <c r="B45" s="31">
        <v>1759769</v>
      </c>
      <c r="C45" s="32">
        <v>0.03997808311897584</v>
      </c>
      <c r="D45" s="31">
        <v>2098904</v>
      </c>
      <c r="E45" s="32">
        <v>0.011776701114750699</v>
      </c>
      <c r="F45" s="39">
        <v>-339135</v>
      </c>
      <c r="G45" s="33">
        <v>-16.157718504514737</v>
      </c>
      <c r="H45" s="38"/>
      <c r="I45" s="34"/>
      <c r="J45" s="40"/>
      <c r="K45" s="34"/>
      <c r="L45" s="40"/>
      <c r="M45" s="34"/>
      <c r="N45" s="41"/>
    </row>
    <row r="46" spans="1:14" ht="24.75" customHeight="1">
      <c r="A46" s="23" t="s">
        <v>30</v>
      </c>
      <c r="B46" s="31">
        <v>2144228</v>
      </c>
      <c r="C46" s="32">
        <v>0.04871214642946622</v>
      </c>
      <c r="D46" s="31">
        <v>2416543</v>
      </c>
      <c r="E46" s="32">
        <v>0.02</v>
      </c>
      <c r="F46" s="39">
        <v>-272315</v>
      </c>
      <c r="G46" s="33">
        <v>-11.268783547406356</v>
      </c>
      <c r="H46" s="38"/>
      <c r="I46" s="34"/>
      <c r="J46" s="40"/>
      <c r="K46" s="34"/>
      <c r="L46" s="40"/>
      <c r="M46" s="34"/>
      <c r="N46" s="41"/>
    </row>
    <row r="47" spans="1:14" ht="24.75" customHeight="1">
      <c r="A47" s="24" t="s">
        <v>30</v>
      </c>
      <c r="B47" s="31">
        <v>6727878</v>
      </c>
      <c r="C47" s="32">
        <v>0.15284259803322423</v>
      </c>
      <c r="D47" s="39">
        <v>7264824</v>
      </c>
      <c r="E47" s="32">
        <v>0.04076206482014787</v>
      </c>
      <c r="F47" s="39">
        <v>-536946</v>
      </c>
      <c r="G47" s="33">
        <v>-7.391039342453444</v>
      </c>
      <c r="H47" s="38"/>
      <c r="I47" s="34"/>
      <c r="J47" s="40"/>
      <c r="K47" s="34"/>
      <c r="L47" s="40"/>
      <c r="M47" s="34"/>
      <c r="N47" s="41"/>
    </row>
    <row r="48" spans="1:14" ht="24.75" customHeight="1">
      <c r="A48" s="24" t="s">
        <v>31</v>
      </c>
      <c r="B48" s="31">
        <v>4583650</v>
      </c>
      <c r="C48" s="32">
        <v>0.10413045160375801</v>
      </c>
      <c r="D48" s="39">
        <v>4848281</v>
      </c>
      <c r="E48" s="32">
        <v>0.02</v>
      </c>
      <c r="F48" s="39">
        <v>-264631</v>
      </c>
      <c r="G48" s="33">
        <v>-5.458243860040291</v>
      </c>
      <c r="H48" s="38"/>
      <c r="I48" s="34"/>
      <c r="J48" s="40"/>
      <c r="K48" s="34"/>
      <c r="L48" s="40"/>
      <c r="M48" s="34"/>
      <c r="N48" s="41"/>
    </row>
    <row r="49" spans="1:14" ht="24.75" customHeight="1" hidden="1">
      <c r="A49" s="22" t="s">
        <v>32</v>
      </c>
      <c r="B49" s="31">
        <v>0</v>
      </c>
      <c r="C49" s="32">
        <v>0</v>
      </c>
      <c r="D49" s="39">
        <v>0</v>
      </c>
      <c r="E49" s="32">
        <v>0</v>
      </c>
      <c r="F49" s="39">
        <v>0</v>
      </c>
      <c r="G49" s="33" t="e">
        <v>#DIV/0!</v>
      </c>
      <c r="H49" s="38"/>
      <c r="I49" s="34"/>
      <c r="J49" s="40"/>
      <c r="K49" s="34"/>
      <c r="L49" s="40"/>
      <c r="M49" s="34"/>
      <c r="N49" s="41"/>
    </row>
    <row r="50" spans="1:14" ht="24.75" customHeight="1" hidden="1">
      <c r="A50" s="23" t="s">
        <v>32</v>
      </c>
      <c r="B50" s="31">
        <v>0</v>
      </c>
      <c r="C50" s="32">
        <v>0</v>
      </c>
      <c r="D50" s="39">
        <v>0</v>
      </c>
      <c r="E50" s="32">
        <v>0</v>
      </c>
      <c r="F50" s="39">
        <v>0</v>
      </c>
      <c r="G50" s="33" t="e">
        <v>#DIV/0!</v>
      </c>
      <c r="H50" s="38"/>
      <c r="I50" s="34"/>
      <c r="J50" s="40"/>
      <c r="K50" s="34"/>
      <c r="L50" s="40"/>
      <c r="M50" s="34"/>
      <c r="N50" s="41"/>
    </row>
    <row r="51" spans="1:14" ht="24.75" customHeight="1" hidden="1">
      <c r="A51" s="24" t="s">
        <v>33</v>
      </c>
      <c r="B51" s="31">
        <v>0</v>
      </c>
      <c r="C51" s="32">
        <v>0</v>
      </c>
      <c r="D51" s="39"/>
      <c r="E51" s="32">
        <v>0</v>
      </c>
      <c r="F51" s="39">
        <v>0</v>
      </c>
      <c r="G51" s="33" t="e">
        <v>#DIV/0!</v>
      </c>
      <c r="H51" s="38"/>
      <c r="I51" s="34"/>
      <c r="J51" s="40"/>
      <c r="K51" s="34"/>
      <c r="L51" s="40"/>
      <c r="M51" s="34"/>
      <c r="N51" s="41"/>
    </row>
    <row r="52" spans="1:14" ht="24.75" customHeight="1">
      <c r="A52" s="22" t="s">
        <v>34</v>
      </c>
      <c r="B52" s="31">
        <v>884048</v>
      </c>
      <c r="C52" s="32">
        <v>0.02008362712672195</v>
      </c>
      <c r="D52" s="39">
        <v>840359</v>
      </c>
      <c r="E52" s="32">
        <v>0.01</v>
      </c>
      <c r="F52" s="39">
        <v>43689</v>
      </c>
      <c r="G52" s="33">
        <v>5.198849539304035</v>
      </c>
      <c r="H52" s="38"/>
      <c r="I52" s="34"/>
      <c r="J52" s="40"/>
      <c r="K52" s="34"/>
      <c r="L52" s="40"/>
      <c r="M52" s="34"/>
      <c r="N52" s="41"/>
    </row>
    <row r="53" spans="1:14" ht="24.75" customHeight="1">
      <c r="A53" s="23" t="s">
        <v>35</v>
      </c>
      <c r="B53" s="31">
        <v>884048</v>
      </c>
      <c r="C53" s="32">
        <v>0.02008362712672195</v>
      </c>
      <c r="D53" s="39">
        <v>840359</v>
      </c>
      <c r="E53" s="32">
        <v>0.01</v>
      </c>
      <c r="F53" s="39">
        <v>43689</v>
      </c>
      <c r="G53" s="33">
        <v>5.198849539304035</v>
      </c>
      <c r="H53" s="38"/>
      <c r="I53" s="34"/>
      <c r="J53" s="40"/>
      <c r="K53" s="34"/>
      <c r="L53" s="40"/>
      <c r="M53" s="34"/>
      <c r="N53" s="41"/>
    </row>
    <row r="54" spans="1:14" ht="24.75" customHeight="1">
      <c r="A54" s="24" t="s">
        <v>36</v>
      </c>
      <c r="B54" s="31">
        <v>210000</v>
      </c>
      <c r="C54" s="32"/>
      <c r="D54" s="39">
        <v>211000</v>
      </c>
      <c r="E54" s="32"/>
      <c r="F54" s="39">
        <v>-1000</v>
      </c>
      <c r="G54" s="33">
        <v>-0.47393364928909953</v>
      </c>
      <c r="H54" s="38"/>
      <c r="I54" s="34"/>
      <c r="J54" s="40"/>
      <c r="K54" s="34"/>
      <c r="L54" s="40"/>
      <c r="M54" s="34"/>
      <c r="N54" s="41"/>
    </row>
    <row r="55" spans="1:14" ht="24.75" customHeight="1">
      <c r="A55" s="24" t="s">
        <v>81</v>
      </c>
      <c r="B55" s="31">
        <v>744483</v>
      </c>
      <c r="C55" s="32">
        <v>0.02</v>
      </c>
      <c r="D55" s="39">
        <v>657420</v>
      </c>
      <c r="E55" s="32">
        <v>0.01</v>
      </c>
      <c r="F55" s="39">
        <v>87063</v>
      </c>
      <c r="G55" s="33">
        <v>13.243132244227434</v>
      </c>
      <c r="H55" s="38"/>
      <c r="I55" s="34"/>
      <c r="J55" s="40"/>
      <c r="K55" s="34"/>
      <c r="L55" s="40"/>
      <c r="M55" s="34"/>
      <c r="N55" s="41"/>
    </row>
    <row r="56" spans="1:14" ht="24.75" customHeight="1">
      <c r="A56" s="24" t="s">
        <v>82</v>
      </c>
      <c r="B56" s="31">
        <v>70435</v>
      </c>
      <c r="C56" s="32"/>
      <c r="D56" s="39">
        <v>28061</v>
      </c>
      <c r="E56" s="32"/>
      <c r="F56" s="39">
        <v>42374</v>
      </c>
      <c r="G56" s="33">
        <v>151.00673532660988</v>
      </c>
      <c r="H56" s="38"/>
      <c r="I56" s="34"/>
      <c r="J56" s="40"/>
      <c r="K56" s="34"/>
      <c r="L56" s="40"/>
      <c r="M56" s="34"/>
      <c r="N56" s="41"/>
    </row>
    <row r="57" spans="1:14" ht="24.75" customHeight="1" hidden="1">
      <c r="A57" s="24" t="s">
        <v>37</v>
      </c>
      <c r="B57" s="31"/>
      <c r="C57" s="32"/>
      <c r="D57" s="39"/>
      <c r="E57" s="32"/>
      <c r="F57" s="39">
        <f>B57-D57</f>
        <v>0</v>
      </c>
      <c r="G57" s="33" t="e">
        <f>F57/ABS(D57)*100</f>
        <v>#DIV/0!</v>
      </c>
      <c r="H57" s="38"/>
      <c r="I57" s="34"/>
      <c r="J57" s="40"/>
      <c r="K57" s="34"/>
      <c r="L57" s="40"/>
      <c r="M57" s="34"/>
      <c r="N57" s="41"/>
    </row>
    <row r="58" spans="1:14" ht="24.75" customHeight="1">
      <c r="A58" s="24"/>
      <c r="B58" s="31"/>
      <c r="C58" s="32"/>
      <c r="D58" s="39"/>
      <c r="E58" s="32"/>
      <c r="F58" s="39"/>
      <c r="G58" s="33"/>
      <c r="H58" s="38"/>
      <c r="I58" s="34"/>
      <c r="J58" s="40"/>
      <c r="K58" s="34"/>
      <c r="L58" s="40"/>
      <c r="M58" s="34"/>
      <c r="N58" s="41"/>
    </row>
    <row r="59" spans="1:14" ht="36" customHeight="1">
      <c r="A59" s="24"/>
      <c r="B59" s="31"/>
      <c r="C59" s="32"/>
      <c r="D59" s="39"/>
      <c r="E59" s="32"/>
      <c r="F59" s="39"/>
      <c r="G59" s="33"/>
      <c r="H59" s="38"/>
      <c r="I59" s="34"/>
      <c r="J59" s="40"/>
      <c r="K59" s="34"/>
      <c r="L59" s="40"/>
      <c r="M59" s="34"/>
      <c r="N59" s="41"/>
    </row>
    <row r="60" spans="1:14" ht="24.75" customHeight="1">
      <c r="A60" s="24"/>
      <c r="B60" s="31"/>
      <c r="C60" s="32"/>
      <c r="D60" s="39"/>
      <c r="E60" s="32"/>
      <c r="F60" s="39"/>
      <c r="G60" s="33"/>
      <c r="H60" s="38"/>
      <c r="I60" s="34"/>
      <c r="J60" s="40"/>
      <c r="K60" s="34"/>
      <c r="L60" s="40"/>
      <c r="M60" s="34"/>
      <c r="N60" s="41"/>
    </row>
    <row r="61" spans="1:14" ht="24" customHeight="1">
      <c r="A61" s="24"/>
      <c r="B61" s="31"/>
      <c r="C61" s="32"/>
      <c r="D61" s="39"/>
      <c r="E61" s="32"/>
      <c r="F61" s="39"/>
      <c r="G61" s="33"/>
      <c r="H61" s="38"/>
      <c r="I61" s="34"/>
      <c r="J61" s="40"/>
      <c r="K61" s="34"/>
      <c r="L61" s="40"/>
      <c r="M61" s="34"/>
      <c r="N61" s="41"/>
    </row>
    <row r="62" spans="1:14" ht="24.75" customHeight="1">
      <c r="A62" s="24"/>
      <c r="B62" s="31"/>
      <c r="C62" s="32"/>
      <c r="D62" s="39"/>
      <c r="E62" s="32"/>
      <c r="F62" s="39"/>
      <c r="G62" s="33"/>
      <c r="H62" s="38"/>
      <c r="I62" s="34"/>
      <c r="J62" s="40"/>
      <c r="K62" s="34"/>
      <c r="L62" s="40"/>
      <c r="M62" s="34"/>
      <c r="N62" s="41"/>
    </row>
    <row r="63" spans="1:14" ht="24.75" customHeight="1">
      <c r="A63" s="24"/>
      <c r="B63" s="31"/>
      <c r="C63" s="32"/>
      <c r="D63" s="39"/>
      <c r="E63" s="32"/>
      <c r="F63" s="39"/>
      <c r="G63" s="33"/>
      <c r="H63" s="38"/>
      <c r="I63" s="34"/>
      <c r="J63" s="40"/>
      <c r="K63" s="34"/>
      <c r="L63" s="40"/>
      <c r="M63" s="34"/>
      <c r="N63" s="41"/>
    </row>
    <row r="64" spans="1:14" ht="24.75" customHeight="1">
      <c r="A64" s="24"/>
      <c r="B64" s="31"/>
      <c r="C64" s="32"/>
      <c r="D64" s="39"/>
      <c r="E64" s="32"/>
      <c r="F64" s="39"/>
      <c r="G64" s="33"/>
      <c r="H64" s="38"/>
      <c r="I64" s="34"/>
      <c r="J64" s="40"/>
      <c r="K64" s="34"/>
      <c r="L64" s="40"/>
      <c r="M64" s="34"/>
      <c r="N64" s="41"/>
    </row>
    <row r="65" spans="1:14" ht="24.75" customHeight="1" hidden="1">
      <c r="A65" s="24"/>
      <c r="B65" s="31"/>
      <c r="C65" s="32"/>
      <c r="D65" s="39"/>
      <c r="E65" s="32"/>
      <c r="F65" s="39"/>
      <c r="G65" s="33"/>
      <c r="H65" s="38"/>
      <c r="I65" s="34"/>
      <c r="J65" s="40"/>
      <c r="K65" s="34"/>
      <c r="L65" s="40"/>
      <c r="M65" s="34"/>
      <c r="N65" s="41"/>
    </row>
    <row r="66" spans="1:14" ht="15.75" customHeight="1" hidden="1">
      <c r="A66" s="61"/>
      <c r="B66" s="28"/>
      <c r="C66" s="49"/>
      <c r="D66" s="34"/>
      <c r="E66" s="49"/>
      <c r="F66" s="34"/>
      <c r="G66" s="20"/>
      <c r="H66" s="38"/>
      <c r="I66" s="34"/>
      <c r="J66" s="40"/>
      <c r="K66" s="34"/>
      <c r="L66" s="40"/>
      <c r="M66" s="34"/>
      <c r="N66" s="41"/>
    </row>
    <row r="67" spans="1:14" ht="15.75" customHeight="1" hidden="1">
      <c r="A67" s="22"/>
      <c r="B67" s="28"/>
      <c r="C67" s="14"/>
      <c r="D67" s="34"/>
      <c r="E67" s="14"/>
      <c r="F67" s="34"/>
      <c r="G67" s="20"/>
      <c r="H67" s="38"/>
      <c r="I67" s="34"/>
      <c r="J67" s="40"/>
      <c r="K67" s="34"/>
      <c r="L67" s="40"/>
      <c r="M67" s="34"/>
      <c r="N67" s="41"/>
    </row>
    <row r="68" spans="1:14" ht="30" customHeight="1" hidden="1">
      <c r="A68" s="23"/>
      <c r="B68" s="28"/>
      <c r="C68" s="14"/>
      <c r="D68" s="27"/>
      <c r="E68" s="14"/>
      <c r="F68" s="34"/>
      <c r="G68" s="20"/>
      <c r="H68" s="38"/>
      <c r="I68" s="28"/>
      <c r="J68" s="40"/>
      <c r="K68" s="34"/>
      <c r="L68" s="40"/>
      <c r="M68" s="34"/>
      <c r="N68" s="41"/>
    </row>
    <row r="69" spans="1:14" ht="21" customHeight="1" hidden="1">
      <c r="A69" s="24"/>
      <c r="B69" s="28"/>
      <c r="C69" s="14"/>
      <c r="D69" s="27"/>
      <c r="E69" s="14"/>
      <c r="F69" s="34"/>
      <c r="G69" s="20"/>
      <c r="H69" s="38"/>
      <c r="I69" s="28"/>
      <c r="J69" s="40"/>
      <c r="K69" s="34"/>
      <c r="L69" s="40"/>
      <c r="M69" s="34"/>
      <c r="N69" s="41"/>
    </row>
    <row r="70" spans="1:14" ht="36" customHeight="1" thickBot="1">
      <c r="A70" s="29" t="s">
        <v>0</v>
      </c>
      <c r="B70" s="19">
        <f>B7</f>
        <v>4401834362</v>
      </c>
      <c r="C70" s="58">
        <v>100</v>
      </c>
      <c r="D70" s="30">
        <f>D7</f>
        <v>17822512260</v>
      </c>
      <c r="E70" s="43">
        <f>D70/D7*100</f>
        <v>100</v>
      </c>
      <c r="F70" s="30">
        <f>B70-D70</f>
        <v>-13420677898</v>
      </c>
      <c r="G70" s="42">
        <f>F70/ABS(D70)*100</f>
        <v>-75.30183007993061</v>
      </c>
      <c r="H70" s="29" t="s">
        <v>78</v>
      </c>
      <c r="I70" s="48">
        <f>I7+I30</f>
        <v>4401834362</v>
      </c>
      <c r="J70" s="58">
        <v>100</v>
      </c>
      <c r="K70" s="19">
        <f>K30+K7</f>
        <v>17822512260</v>
      </c>
      <c r="L70" s="47">
        <v>100</v>
      </c>
      <c r="M70" s="19">
        <f>I70-K70</f>
        <v>-13420677898</v>
      </c>
      <c r="N70" s="52">
        <f>ABS(M70/K70*100)</f>
        <v>75.30183007993061</v>
      </c>
    </row>
    <row r="71" ht="15.75" customHeight="1"/>
    <row r="72" ht="36" customHeight="1"/>
    <row r="73" spans="1:14" s="10" customFormat="1" ht="17.25" customHeight="1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9" customFormat="1" ht="18" customHeight="1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</sheetData>
  <sheetProtection/>
  <mergeCells count="13">
    <mergeCell ref="I4:J4"/>
    <mergeCell ref="D4:E4"/>
    <mergeCell ref="B5:C5"/>
    <mergeCell ref="D5:E5"/>
    <mergeCell ref="I5:J5"/>
    <mergeCell ref="F4:G5"/>
    <mergeCell ref="A35:G35"/>
    <mergeCell ref="M4:N5"/>
    <mergeCell ref="K5:L5"/>
    <mergeCell ref="K4:L4"/>
    <mergeCell ref="A4:A6"/>
    <mergeCell ref="B4:C4"/>
    <mergeCell ref="H4:H6"/>
  </mergeCells>
  <printOptions horizontalCentered="1"/>
  <pageMargins left="0" right="0" top="0.5905511811023623" bottom="0.5905511811023623" header="0.5118110236220472" footer="0.31496062992125984"/>
  <pageSetup firstPageNumber="16" useFirstPageNumber="1" horizontalDpi="300" verticalDpi="300" orientation="portrait" pageOrder="overThenDown" paperSize="9" scale="90" r:id="rId1"/>
  <headerFooter alignWithMargins="0">
    <oddFooter>&amp;C&amp;"標楷體,標準"&amp;14-&amp;P--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RUENTEX</dc:creator>
  <cp:keywords/>
  <dc:description/>
  <cp:lastModifiedBy>Your User Name</cp:lastModifiedBy>
  <cp:lastPrinted>2011-04-27T01:38:55Z</cp:lastPrinted>
  <dcterms:created xsi:type="dcterms:W3CDTF">1997-10-15T18:31:59Z</dcterms:created>
  <dcterms:modified xsi:type="dcterms:W3CDTF">2011-04-27T01:39:00Z</dcterms:modified>
  <cp:category/>
  <cp:version/>
  <cp:contentType/>
  <cp:contentStatus/>
</cp:coreProperties>
</file>