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8985" activeTab="0"/>
  </bookViews>
  <sheets>
    <sheet name="決算平衡綜計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<sst xmlns="http://schemas.openxmlformats.org/spreadsheetml/2006/main" count="53" uniqueCount="53">
  <si>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臺中市附屬單位決算</t>
  </si>
  <si>
    <t>比較增（+）減（-）</t>
  </si>
  <si>
    <t>%</t>
  </si>
  <si>
    <t>金額</t>
  </si>
  <si>
    <t>預算數</t>
  </si>
  <si>
    <t>決算數</t>
  </si>
  <si>
    <t>業務活動之現金流量</t>
  </si>
  <si>
    <t>本期賸餘（短絀-）</t>
  </si>
  <si>
    <t>調整非現金項目</t>
  </si>
  <si>
    <t>提存呆帳、醫療折讓及短絀</t>
  </si>
  <si>
    <t>流動資產淨減（淨增-）</t>
  </si>
  <si>
    <t>流動負債淨增（淨減-）</t>
  </si>
  <si>
    <t>投資活動之現金流量</t>
  </si>
  <si>
    <t>減少長期投資</t>
  </si>
  <si>
    <t>減少長期應收款</t>
  </si>
  <si>
    <t>減少無形資產、遞延借項及其他資產</t>
  </si>
  <si>
    <t>減少其他資產</t>
  </si>
  <si>
    <t>增加投資、長期應收款、貸墊款及準備金</t>
  </si>
  <si>
    <t>增加長期投資</t>
  </si>
  <si>
    <t>增加長期應收款</t>
  </si>
  <si>
    <t>增加固定資產及遞耗資產</t>
  </si>
  <si>
    <t>增加固定資產</t>
  </si>
  <si>
    <t>增加無形資產、遞延借項及其他資產</t>
  </si>
  <si>
    <t>增加無形資產</t>
  </si>
  <si>
    <t>增加其他資產</t>
  </si>
  <si>
    <t>融資活動之現金流量</t>
  </si>
  <si>
    <t>增加短期債務、流動金融負債、其他負債及遞延貸項</t>
  </si>
  <si>
    <t>增加流動金融負債</t>
  </si>
  <si>
    <t>增加其他負債</t>
  </si>
  <si>
    <t>增加長期負債</t>
  </si>
  <si>
    <t>增加長期債務</t>
  </si>
  <si>
    <t>減少短期債務、流動金融負債、其他負債及遞延貸項</t>
  </si>
  <si>
    <t>減少其他負債</t>
  </si>
  <si>
    <t>減少長期負債</t>
  </si>
  <si>
    <t>減少長期債務</t>
  </si>
  <si>
    <t>賸餘分配款</t>
  </si>
  <si>
    <t>解繳市庫淨額</t>
  </si>
  <si>
    <t>現金及約當現金之淨增（淨減-）</t>
  </si>
  <si>
    <t>期初現金及約當現金</t>
  </si>
  <si>
    <t>期未現金及約當現金</t>
  </si>
  <si>
    <t>折舊及折耗</t>
  </si>
  <si>
    <t>攤銷</t>
  </si>
  <si>
    <t>減少投資、長期應收款、貸墊款及準備金</t>
  </si>
  <si>
    <t>項            目</t>
  </si>
  <si>
    <t>業務活動之淨現金流入（流出-）</t>
  </si>
  <si>
    <t>投資活動之淨現金流入（流出-）</t>
  </si>
  <si>
    <t>融資活動之淨現金流入（流出-）</t>
  </si>
  <si>
    <t>單位：新臺幣元</t>
  </si>
  <si>
    <t>其他融資活動之現金流入</t>
  </si>
  <si>
    <t>其他融資活動之現金流入</t>
  </si>
  <si>
    <t xml:space="preserve">  (依現金流量項目分列）</t>
  </si>
  <si>
    <t xml:space="preserve">現金流量綜計表  </t>
  </si>
  <si>
    <t xml:space="preserve">中華民國99年12月31日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</si>
</sst>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#,##0_ "/>
    <numFmt numFmtId="178" formatCode="#,##0.0_ "/>
    <numFmt numFmtId="179" formatCode="#,##0.00_ "/>
    <numFmt numFmtId="180" formatCode="0.0_ "/>
    <numFmt numFmtId="181" formatCode="0.00_ "/>
  </numFmts>
  <fonts count="6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177" fontId="3" fillId="0" borderId="8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7">
      <selection activeCell="F29" sqref="F29"/>
    </sheetView>
  </sheetViews>
  <sheetFormatPr defaultColWidth="9.00390625" defaultRowHeight="16.5"/>
  <cols>
    <col min="1" max="1" width="44.00390625" style="2" customWidth="1"/>
    <col min="2" max="2" width="15.875" style="0" customWidth="1"/>
    <col min="3" max="3" width="14.75390625" style="0" customWidth="1"/>
    <col min="4" max="4" width="12.50390625" style="0" customWidth="1"/>
    <col min="5" max="5" width="7.50390625" style="0" bestFit="1" customWidth="1"/>
    <col min="6" max="18" width="14.00390625" style="0" customWidth="1"/>
  </cols>
  <sheetData>
    <row r="1" spans="1:5" ht="21">
      <c r="A1" s="27" t="s">
        <v>0</v>
      </c>
      <c r="B1" s="27"/>
      <c r="C1" s="27"/>
      <c r="D1" s="27"/>
      <c r="E1" s="27"/>
    </row>
    <row r="2" spans="1:5" ht="21">
      <c r="A2" s="25" t="s">
        <v>51</v>
      </c>
      <c r="B2" s="25"/>
      <c r="C2" s="31" t="s">
        <v>50</v>
      </c>
      <c r="D2" s="31"/>
      <c r="E2" s="31"/>
    </row>
    <row r="3" spans="1:5" ht="16.5">
      <c r="A3" s="26" t="s">
        <v>52</v>
      </c>
      <c r="B3" s="26"/>
      <c r="C3" s="22"/>
      <c r="D3" s="26" t="s">
        <v>47</v>
      </c>
      <c r="E3" s="26"/>
    </row>
    <row r="4" spans="1:5" ht="16.5">
      <c r="A4" s="28" t="s">
        <v>43</v>
      </c>
      <c r="B4" s="29" t="s">
        <v>4</v>
      </c>
      <c r="C4" s="29" t="s">
        <v>5</v>
      </c>
      <c r="D4" s="28" t="s">
        <v>1</v>
      </c>
      <c r="E4" s="28"/>
    </row>
    <row r="5" spans="1:5" ht="16.5">
      <c r="A5" s="28"/>
      <c r="B5" s="30"/>
      <c r="C5" s="30"/>
      <c r="D5" s="3" t="s">
        <v>3</v>
      </c>
      <c r="E5" s="3" t="s">
        <v>2</v>
      </c>
    </row>
    <row r="6" spans="1:5" ht="16.5">
      <c r="A6" s="9" t="s">
        <v>6</v>
      </c>
      <c r="B6" s="17"/>
      <c r="C6" s="4"/>
      <c r="D6" s="10"/>
      <c r="E6" s="7"/>
    </row>
    <row r="7" spans="1:5" ht="16.5">
      <c r="A7" s="12" t="s">
        <v>7</v>
      </c>
      <c r="B7" s="18">
        <v>-2465537000</v>
      </c>
      <c r="C7" s="5">
        <v>-432416535</v>
      </c>
      <c r="D7" s="10">
        <f>C7-B7</f>
        <v>2033120465</v>
      </c>
      <c r="E7" s="8">
        <f>D7/B7*100</f>
        <v>-82.46156780449857</v>
      </c>
    </row>
    <row r="8" spans="1:5" ht="16.5">
      <c r="A8" s="12" t="s">
        <v>8</v>
      </c>
      <c r="B8" s="18">
        <f>B9+B10+B11+B12+B13</f>
        <v>2739712893</v>
      </c>
      <c r="C8" s="5">
        <f>C9+C10+C11+C12+C13</f>
        <v>612205358</v>
      </c>
      <c r="D8" s="10">
        <f aca="true" t="shared" si="0" ref="D8:D47">C8-B8</f>
        <v>-2127507535</v>
      </c>
      <c r="E8" s="8">
        <f aca="true" t="shared" si="1" ref="E8:E47">D8/B8*100</f>
        <v>-77.65439730695168</v>
      </c>
    </row>
    <row r="9" spans="1:5" ht="16.5">
      <c r="A9" s="13" t="s">
        <v>9</v>
      </c>
      <c r="B9" s="18">
        <v>262000</v>
      </c>
      <c r="C9" s="5">
        <v>366684</v>
      </c>
      <c r="D9" s="10">
        <f t="shared" si="0"/>
        <v>104684</v>
      </c>
      <c r="E9" s="8">
        <f t="shared" si="1"/>
        <v>39.9557251908397</v>
      </c>
    </row>
    <row r="10" spans="1:5" ht="16.5">
      <c r="A10" s="13" t="s">
        <v>40</v>
      </c>
      <c r="B10" s="18">
        <v>21961000</v>
      </c>
      <c r="C10" s="5">
        <v>19121229</v>
      </c>
      <c r="D10" s="10">
        <f t="shared" si="0"/>
        <v>-2839771</v>
      </c>
      <c r="E10" s="8">
        <f t="shared" si="1"/>
        <v>-12.930973088657167</v>
      </c>
    </row>
    <row r="11" spans="1:5" ht="16.5">
      <c r="A11" s="13" t="s">
        <v>41</v>
      </c>
      <c r="B11" s="18">
        <v>1833099</v>
      </c>
      <c r="C11" s="5">
        <v>27099</v>
      </c>
      <c r="D11" s="10">
        <f t="shared" si="0"/>
        <v>-1806000</v>
      </c>
      <c r="E11" s="8">
        <f t="shared" si="1"/>
        <v>-98.52168377158026</v>
      </c>
    </row>
    <row r="12" spans="1:5" ht="16.5">
      <c r="A12" s="13" t="s">
        <v>10</v>
      </c>
      <c r="B12" s="18">
        <v>208855075</v>
      </c>
      <c r="C12" s="5">
        <v>43502994</v>
      </c>
      <c r="D12" s="10">
        <f t="shared" si="0"/>
        <v>-165352081</v>
      </c>
      <c r="E12" s="8">
        <f t="shared" si="1"/>
        <v>-79.17072687843472</v>
      </c>
    </row>
    <row r="13" spans="1:5" s="1" customFormat="1" ht="16.5">
      <c r="A13" s="13" t="s">
        <v>11</v>
      </c>
      <c r="B13" s="18">
        <v>2506801719</v>
      </c>
      <c r="C13" s="5">
        <v>549187352</v>
      </c>
      <c r="D13" s="10">
        <f t="shared" si="0"/>
        <v>-1957614367</v>
      </c>
      <c r="E13" s="8">
        <f t="shared" si="1"/>
        <v>-78.09211044345865</v>
      </c>
    </row>
    <row r="14" spans="1:5" ht="16.5">
      <c r="A14" s="16" t="s">
        <v>44</v>
      </c>
      <c r="B14" s="18">
        <f>B7+B8</f>
        <v>274175893</v>
      </c>
      <c r="C14" s="5">
        <f>C7+C8</f>
        <v>179788823</v>
      </c>
      <c r="D14" s="10">
        <f t="shared" si="0"/>
        <v>-94387070</v>
      </c>
      <c r="E14" s="8">
        <f t="shared" si="1"/>
        <v>-34.42573632832118</v>
      </c>
    </row>
    <row r="15" spans="1:5" ht="16.5">
      <c r="A15" s="14" t="s">
        <v>12</v>
      </c>
      <c r="B15" s="18"/>
      <c r="C15" s="5"/>
      <c r="D15" s="10"/>
      <c r="E15" s="8"/>
    </row>
    <row r="16" spans="1:5" ht="16.5">
      <c r="A16" s="12" t="s">
        <v>42</v>
      </c>
      <c r="B16" s="5">
        <f>B17+B18</f>
        <v>525881000</v>
      </c>
      <c r="C16" s="5">
        <f>C17+C18</f>
        <v>1028070779</v>
      </c>
      <c r="D16" s="10">
        <f t="shared" si="0"/>
        <v>502189779</v>
      </c>
      <c r="E16" s="8">
        <f t="shared" si="1"/>
        <v>95.49494638520882</v>
      </c>
    </row>
    <row r="17" spans="1:5" ht="16.5">
      <c r="A17" s="13" t="s">
        <v>13</v>
      </c>
      <c r="B17" s="23">
        <v>0</v>
      </c>
      <c r="C17" s="5">
        <v>1140826</v>
      </c>
      <c r="D17" s="10">
        <f t="shared" si="0"/>
        <v>1140826</v>
      </c>
      <c r="E17" s="24">
        <v>0</v>
      </c>
    </row>
    <row r="18" spans="1:5" ht="16.5">
      <c r="A18" s="13" t="s">
        <v>14</v>
      </c>
      <c r="B18" s="18">
        <v>525881000</v>
      </c>
      <c r="C18" s="5">
        <v>1026929953</v>
      </c>
      <c r="D18" s="10">
        <f t="shared" si="0"/>
        <v>501048953</v>
      </c>
      <c r="E18" s="24">
        <f t="shared" si="1"/>
        <v>95.27801023425452</v>
      </c>
    </row>
    <row r="19" spans="1:5" ht="16.5">
      <c r="A19" s="12" t="s">
        <v>15</v>
      </c>
      <c r="B19" s="18">
        <f>B20</f>
        <v>2900</v>
      </c>
      <c r="C19" s="5">
        <f>C20</f>
        <v>2796201</v>
      </c>
      <c r="D19" s="10">
        <f t="shared" si="0"/>
        <v>2793301</v>
      </c>
      <c r="E19" s="8">
        <f t="shared" si="1"/>
        <v>96320.72413793103</v>
      </c>
    </row>
    <row r="20" spans="1:5" ht="16.5">
      <c r="A20" s="13" t="s">
        <v>16</v>
      </c>
      <c r="B20" s="18">
        <v>2900</v>
      </c>
      <c r="C20" s="5">
        <v>2796201</v>
      </c>
      <c r="D20" s="10">
        <f t="shared" si="0"/>
        <v>2793301</v>
      </c>
      <c r="E20" s="8">
        <f t="shared" si="1"/>
        <v>96320.72413793103</v>
      </c>
    </row>
    <row r="21" spans="1:5" ht="16.5">
      <c r="A21" s="12" t="s">
        <v>17</v>
      </c>
      <c r="B21" s="18">
        <f>B22+B23</f>
        <v>-13611076000</v>
      </c>
      <c r="C21" s="5">
        <f>C22+C23</f>
        <v>-2566476361</v>
      </c>
      <c r="D21" s="10">
        <f t="shared" si="0"/>
        <v>11044599639</v>
      </c>
      <c r="E21" s="8">
        <f t="shared" si="1"/>
        <v>-81.1442066666882</v>
      </c>
    </row>
    <row r="22" spans="1:5" ht="16.5">
      <c r="A22" s="13" t="s">
        <v>18</v>
      </c>
      <c r="B22" s="18">
        <v>-12655076000</v>
      </c>
      <c r="C22" s="5">
        <v>-440981361</v>
      </c>
      <c r="D22" s="10">
        <f t="shared" si="0"/>
        <v>12214094639</v>
      </c>
      <c r="E22" s="8">
        <f t="shared" si="1"/>
        <v>-96.51537959155678</v>
      </c>
    </row>
    <row r="23" spans="1:5" ht="16.5">
      <c r="A23" s="13" t="s">
        <v>19</v>
      </c>
      <c r="B23" s="18">
        <v>-956000000</v>
      </c>
      <c r="C23" s="5">
        <v>-2125495000</v>
      </c>
      <c r="D23" s="10">
        <f t="shared" si="0"/>
        <v>-1169495000</v>
      </c>
      <c r="E23" s="8">
        <f t="shared" si="1"/>
        <v>122.3321129707113</v>
      </c>
    </row>
    <row r="24" spans="1:5" ht="16.5">
      <c r="A24" s="12" t="s">
        <v>20</v>
      </c>
      <c r="B24" s="18">
        <f>B25</f>
        <v>-289750000</v>
      </c>
      <c r="C24" s="5">
        <f>C25</f>
        <v>-144865885</v>
      </c>
      <c r="D24" s="10">
        <f t="shared" si="0"/>
        <v>144884115</v>
      </c>
      <c r="E24" s="8">
        <f t="shared" si="1"/>
        <v>-50.00314581535806</v>
      </c>
    </row>
    <row r="25" spans="1:5" ht="16.5">
      <c r="A25" s="13" t="s">
        <v>21</v>
      </c>
      <c r="B25" s="18">
        <v>-289750000</v>
      </c>
      <c r="C25" s="5">
        <v>-144865885</v>
      </c>
      <c r="D25" s="10">
        <f t="shared" si="0"/>
        <v>144884115</v>
      </c>
      <c r="E25" s="8">
        <f t="shared" si="1"/>
        <v>-50.00314581535806</v>
      </c>
    </row>
    <row r="26" spans="1:5" ht="16.5">
      <c r="A26" s="12" t="s">
        <v>22</v>
      </c>
      <c r="B26" s="10">
        <f>B27+B28</f>
        <v>-540000</v>
      </c>
      <c r="C26" s="5">
        <f>C27+C28</f>
        <v>-5494556</v>
      </c>
      <c r="D26" s="10">
        <f t="shared" si="0"/>
        <v>-4954556</v>
      </c>
      <c r="E26" s="8">
        <f t="shared" si="1"/>
        <v>917.5103703703703</v>
      </c>
    </row>
    <row r="27" spans="1:5" ht="16.5">
      <c r="A27" s="13" t="s">
        <v>23</v>
      </c>
      <c r="B27" s="18"/>
      <c r="C27" s="5">
        <v>-584000</v>
      </c>
      <c r="D27" s="10">
        <f t="shared" si="0"/>
        <v>-584000</v>
      </c>
      <c r="E27" s="24">
        <v>0</v>
      </c>
    </row>
    <row r="28" spans="1:5" ht="16.5">
      <c r="A28" s="13" t="s">
        <v>24</v>
      </c>
      <c r="B28" s="18">
        <v>-540000</v>
      </c>
      <c r="C28" s="5">
        <v>-4910556</v>
      </c>
      <c r="D28" s="10">
        <f t="shared" si="0"/>
        <v>-4370556</v>
      </c>
      <c r="E28" s="8">
        <f t="shared" si="1"/>
        <v>809.3622222222223</v>
      </c>
    </row>
    <row r="29" spans="1:5" ht="16.5">
      <c r="A29" s="16" t="s">
        <v>45</v>
      </c>
      <c r="B29" s="18">
        <f>B16+B19+B21+B24+B26</f>
        <v>-13375482100</v>
      </c>
      <c r="C29" s="5">
        <f>C16+C19+C21+C24+C26</f>
        <v>-1685969822</v>
      </c>
      <c r="D29" s="10">
        <f t="shared" si="0"/>
        <v>11689512278</v>
      </c>
      <c r="E29" s="8">
        <f t="shared" si="1"/>
        <v>-87.39507249611586</v>
      </c>
    </row>
    <row r="30" spans="1:5" ht="16.5">
      <c r="A30" s="14" t="s">
        <v>25</v>
      </c>
      <c r="B30" s="18"/>
      <c r="C30" s="5"/>
      <c r="D30" s="10"/>
      <c r="E30" s="8"/>
    </row>
    <row r="31" spans="1:5" ht="16.5">
      <c r="A31" s="12" t="s">
        <v>26</v>
      </c>
      <c r="B31" s="18">
        <f>B32+B33</f>
        <v>12314485</v>
      </c>
      <c r="C31" s="18">
        <f>C32+C33</f>
        <v>524931947</v>
      </c>
      <c r="D31" s="5">
        <f t="shared" si="0"/>
        <v>512617462</v>
      </c>
      <c r="E31" s="8">
        <f t="shared" si="1"/>
        <v>4162.719447869724</v>
      </c>
    </row>
    <row r="32" spans="1:5" ht="16.5">
      <c r="A32" s="13" t="s">
        <v>27</v>
      </c>
      <c r="B32" s="18">
        <v>2000000</v>
      </c>
      <c r="C32" s="23">
        <v>0</v>
      </c>
      <c r="D32" s="10">
        <f t="shared" si="0"/>
        <v>-2000000</v>
      </c>
      <c r="E32" s="8">
        <f t="shared" si="1"/>
        <v>-100</v>
      </c>
    </row>
    <row r="33" spans="1:5" ht="16.5">
      <c r="A33" s="13" t="s">
        <v>28</v>
      </c>
      <c r="B33" s="18">
        <v>10314485</v>
      </c>
      <c r="C33" s="5">
        <v>524931947</v>
      </c>
      <c r="D33" s="10">
        <f t="shared" si="0"/>
        <v>514617462</v>
      </c>
      <c r="E33" s="8">
        <f t="shared" si="1"/>
        <v>4989.2695757471165</v>
      </c>
    </row>
    <row r="34" spans="1:5" ht="16.5">
      <c r="A34" s="12" t="s">
        <v>29</v>
      </c>
      <c r="B34" s="18">
        <f>B35</f>
        <v>12657347000</v>
      </c>
      <c r="C34" s="5">
        <f>C35</f>
        <v>2124095000</v>
      </c>
      <c r="D34" s="10">
        <f t="shared" si="0"/>
        <v>-10533252000</v>
      </c>
      <c r="E34" s="8">
        <f t="shared" si="1"/>
        <v>-83.21848172448776</v>
      </c>
    </row>
    <row r="35" spans="1:5" ht="16.5">
      <c r="A35" s="13" t="s">
        <v>30</v>
      </c>
      <c r="B35" s="18">
        <v>12657347000</v>
      </c>
      <c r="C35" s="5">
        <v>2124095000</v>
      </c>
      <c r="D35" s="10">
        <f t="shared" si="0"/>
        <v>-10533252000</v>
      </c>
      <c r="E35" s="8">
        <f t="shared" si="1"/>
        <v>-83.21848172448776</v>
      </c>
    </row>
    <row r="36" spans="1:5" ht="16.5">
      <c r="A36" s="12" t="s">
        <v>49</v>
      </c>
      <c r="B36" s="23">
        <f>B37</f>
        <v>0</v>
      </c>
      <c r="C36" s="5">
        <f>C37</f>
        <v>3773970</v>
      </c>
      <c r="D36" s="10">
        <f t="shared" si="0"/>
        <v>3773970</v>
      </c>
      <c r="E36" s="24">
        <v>0</v>
      </c>
    </row>
    <row r="37" spans="1:5" ht="16.5">
      <c r="A37" s="13" t="s">
        <v>48</v>
      </c>
      <c r="B37" s="23">
        <v>0</v>
      </c>
      <c r="C37" s="5">
        <v>3773970</v>
      </c>
      <c r="D37" s="10">
        <f t="shared" si="0"/>
        <v>3773970</v>
      </c>
      <c r="E37" s="24">
        <v>0</v>
      </c>
    </row>
    <row r="38" spans="1:5" ht="16.5">
      <c r="A38" s="12" t="s">
        <v>31</v>
      </c>
      <c r="B38" s="18">
        <f>B39</f>
        <v>-300000</v>
      </c>
      <c r="C38" s="18">
        <f>C39</f>
        <v>-476943239</v>
      </c>
      <c r="D38" s="10">
        <f t="shared" si="0"/>
        <v>-476643239</v>
      </c>
      <c r="E38" s="8">
        <f t="shared" si="1"/>
        <v>158881.07966666666</v>
      </c>
    </row>
    <row r="39" spans="1:5" ht="16.5">
      <c r="A39" s="13" t="s">
        <v>32</v>
      </c>
      <c r="B39" s="18">
        <v>-300000</v>
      </c>
      <c r="C39" s="5">
        <v>-476943239</v>
      </c>
      <c r="D39" s="10">
        <f t="shared" si="0"/>
        <v>-476643239</v>
      </c>
      <c r="E39" s="8">
        <f t="shared" si="1"/>
        <v>158881.07966666666</v>
      </c>
    </row>
    <row r="40" spans="1:5" ht="16.5">
      <c r="A40" s="12" t="s">
        <v>33</v>
      </c>
      <c r="B40" s="18">
        <f>B41</f>
        <v>-1745881000</v>
      </c>
      <c r="C40" s="5">
        <f>C41</f>
        <v>-1245881253</v>
      </c>
      <c r="D40" s="10">
        <f t="shared" si="0"/>
        <v>499999747</v>
      </c>
      <c r="E40" s="8">
        <f t="shared" si="1"/>
        <v>-28.63882171808961</v>
      </c>
    </row>
    <row r="41" spans="1:5" ht="16.5">
      <c r="A41" s="13" t="s">
        <v>34</v>
      </c>
      <c r="B41" s="18">
        <v>-1745881000</v>
      </c>
      <c r="C41" s="5">
        <v>-1245881253</v>
      </c>
      <c r="D41" s="10">
        <f t="shared" si="0"/>
        <v>499999747</v>
      </c>
      <c r="E41" s="8">
        <f t="shared" si="1"/>
        <v>-28.63882171808961</v>
      </c>
    </row>
    <row r="42" spans="1:5" ht="16.5">
      <c r="A42" s="12" t="s">
        <v>35</v>
      </c>
      <c r="B42" s="18">
        <f>B43</f>
        <v>-269266000</v>
      </c>
      <c r="C42" s="18">
        <f>C43</f>
        <v>-269265075</v>
      </c>
      <c r="D42" s="5">
        <f t="shared" si="0"/>
        <v>925</v>
      </c>
      <c r="E42" s="24">
        <v>0</v>
      </c>
    </row>
    <row r="43" spans="1:5" ht="16.5">
      <c r="A43" s="13" t="s">
        <v>36</v>
      </c>
      <c r="B43" s="18">
        <v>-269266000</v>
      </c>
      <c r="C43" s="5">
        <v>-269265075</v>
      </c>
      <c r="D43" s="10">
        <f t="shared" si="0"/>
        <v>925</v>
      </c>
      <c r="E43" s="24">
        <v>0</v>
      </c>
    </row>
    <row r="44" spans="1:5" ht="16.5">
      <c r="A44" s="16" t="s">
        <v>46</v>
      </c>
      <c r="B44" s="18">
        <f>B42+B40+B38+B36+B34+B31</f>
        <v>10654214485</v>
      </c>
      <c r="C44" s="5">
        <f>C42+C40+C38+C36+C34+C31</f>
        <v>660711350</v>
      </c>
      <c r="D44" s="10">
        <f t="shared" si="0"/>
        <v>-9993503135</v>
      </c>
      <c r="E44" s="8">
        <f t="shared" si="1"/>
        <v>-93.79859161902353</v>
      </c>
    </row>
    <row r="45" spans="1:5" ht="16.5">
      <c r="A45" s="11" t="s">
        <v>37</v>
      </c>
      <c r="B45" s="18">
        <f>B44+B29+B14</f>
        <v>-2447091722</v>
      </c>
      <c r="C45" s="5">
        <f>C44+C29+C14</f>
        <v>-845469649</v>
      </c>
      <c r="D45" s="10">
        <f t="shared" si="0"/>
        <v>1601622073</v>
      </c>
      <c r="E45" s="8">
        <f t="shared" si="1"/>
        <v>-65.45002210587349</v>
      </c>
    </row>
    <row r="46" spans="1:5" ht="16.5">
      <c r="A46" s="11" t="s">
        <v>38</v>
      </c>
      <c r="B46" s="18">
        <v>13172719145</v>
      </c>
      <c r="C46" s="5">
        <v>20606344477</v>
      </c>
      <c r="D46" s="10">
        <f t="shared" si="0"/>
        <v>7433625332</v>
      </c>
      <c r="E46" s="8">
        <f t="shared" si="1"/>
        <v>56.43197315735377</v>
      </c>
    </row>
    <row r="47" spans="1:5" ht="16.5">
      <c r="A47" s="19" t="s">
        <v>39</v>
      </c>
      <c r="B47" s="20">
        <f>B45+B46</f>
        <v>10725627423</v>
      </c>
      <c r="C47" s="6">
        <f>C45+C46</f>
        <v>19760874828</v>
      </c>
      <c r="D47" s="15">
        <f t="shared" si="0"/>
        <v>9035247405</v>
      </c>
      <c r="E47" s="21">
        <f t="shared" si="1"/>
        <v>84.23980293800663</v>
      </c>
    </row>
  </sheetData>
  <mergeCells count="9">
    <mergeCell ref="A2:B2"/>
    <mergeCell ref="A3:B3"/>
    <mergeCell ref="A1:E1"/>
    <mergeCell ref="D4:E4"/>
    <mergeCell ref="A4:A5"/>
    <mergeCell ref="B4:B5"/>
    <mergeCell ref="C4:C5"/>
    <mergeCell ref="D3:E3"/>
    <mergeCell ref="C2:E2"/>
  </mergeCells>
  <printOptions/>
  <pageMargins left="0.24" right="0.24" top="0.24" bottom="0.19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tccg</cp:lastModifiedBy>
  <cp:lastPrinted>2011-04-15T02:27:01Z</cp:lastPrinted>
  <dcterms:created xsi:type="dcterms:W3CDTF">2010-08-27T09:23:43Z</dcterms:created>
  <dcterms:modified xsi:type="dcterms:W3CDTF">2011-04-27T03:56:24Z</dcterms:modified>
  <cp:category/>
  <cp:version/>
  <cp:contentType/>
  <cp:contentStatus/>
</cp:coreProperties>
</file>