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7065" windowHeight="7455" tabRatio="736" activeTab="0"/>
  </bookViews>
  <sheets>
    <sheet name="現金流量表" sheetId="1" r:id="rId1"/>
  </sheets>
  <externalReferences>
    <externalReference r:id="rId4"/>
  </externalReferences>
  <definedNames>
    <definedName name="_Fill" hidden="1">#REF!</definedName>
    <definedName name="_xlnm.Print_Titles" localSheetId="0">'現金流量表'!$1:$6</definedName>
  </definedNames>
  <calcPr fullCalcOnLoad="1"/>
</workbook>
</file>

<file path=xl/sharedStrings.xml><?xml version="1.0" encoding="utf-8"?>
<sst xmlns="http://schemas.openxmlformats.org/spreadsheetml/2006/main" count="72" uniqueCount="70">
  <si>
    <t>臺中縣附屬單位決算</t>
  </si>
  <si>
    <t>單位:新臺幣元</t>
  </si>
  <si>
    <t>預算數</t>
  </si>
  <si>
    <t>比較增（+）減（-）</t>
  </si>
  <si>
    <t>金額</t>
  </si>
  <si>
    <t>%</t>
  </si>
  <si>
    <t>現金流量綜計表</t>
  </si>
  <si>
    <t>（依現金流量項目分列）</t>
  </si>
  <si>
    <t xml:space="preserve">    中華民國99年度</t>
  </si>
  <si>
    <t>項目</t>
  </si>
  <si>
    <t xml:space="preserve"> 決算數</t>
  </si>
  <si>
    <t>業務活動之現金流量</t>
  </si>
  <si>
    <t>本期賸餘(短絀-)</t>
  </si>
  <si>
    <t>調整非現金項目</t>
  </si>
  <si>
    <t xml:space="preserve">   醫療折讓</t>
  </si>
  <si>
    <t>折舊及折耗</t>
  </si>
  <si>
    <t>攤銷</t>
  </si>
  <si>
    <t>處理資產短絀(賸餘-)</t>
  </si>
  <si>
    <t xml:space="preserve">   其他</t>
  </si>
  <si>
    <t>流動資產淨減(淨增-)</t>
  </si>
  <si>
    <t>流動負債淨增(淨減-)</t>
  </si>
  <si>
    <t>業務活動之淨現金流入(流出-)</t>
  </si>
  <si>
    <t>投資活動之現金流量</t>
  </si>
  <si>
    <t xml:space="preserve">  減少流動金融資產及短期
  貸墊款</t>
  </si>
  <si>
    <t xml:space="preserve"> 減少短期貸款</t>
  </si>
  <si>
    <t xml:space="preserve"> 減少短期墊款</t>
  </si>
  <si>
    <t xml:space="preserve">  減少投資、長期應收款、
  貸墊款及準備金</t>
  </si>
  <si>
    <t xml:space="preserve"> 減少長期投資</t>
  </si>
  <si>
    <t xml:space="preserve"> 減少長期應收款</t>
  </si>
  <si>
    <t xml:space="preserve"> 減少長期貸款</t>
  </si>
  <si>
    <t>減少無形資產、遞延借項及
其他資產</t>
  </si>
  <si>
    <t xml:space="preserve"> 減少其他資產</t>
  </si>
  <si>
    <t xml:space="preserve">  增加流動金融資產及短期貸
  墊款</t>
  </si>
  <si>
    <t xml:space="preserve"> 增加短期墊款</t>
  </si>
  <si>
    <t xml:space="preserve"> 減少固定資產及遞耗資產</t>
  </si>
  <si>
    <t xml:space="preserve"> 減少固定資產       </t>
  </si>
  <si>
    <t xml:space="preserve">  增加投資、長期應收款、貸墊
  款及準備金</t>
  </si>
  <si>
    <t xml:space="preserve">  增加長期投資 </t>
  </si>
  <si>
    <t xml:space="preserve">  增加長期應收款 </t>
  </si>
  <si>
    <t xml:space="preserve">  增加長期貸款</t>
  </si>
  <si>
    <t xml:space="preserve">  增加長期墊款</t>
  </si>
  <si>
    <t>增加固定資產及遞耗資產</t>
  </si>
  <si>
    <t xml:space="preserve"> 增加固定資產       </t>
  </si>
  <si>
    <t xml:space="preserve">  增加無形資產、遞延借項及
  其他資產</t>
  </si>
  <si>
    <t xml:space="preserve">    增加其他資產</t>
  </si>
  <si>
    <t xml:space="preserve">  投資活動之淨現金流入(流出-)</t>
  </si>
  <si>
    <t>融資活動之現金流量</t>
  </si>
  <si>
    <t xml:space="preserve">  增加短期債務、流動金融負
  債、其他負債及遞延貸項</t>
  </si>
  <si>
    <t xml:space="preserve"> 增加其他負債</t>
  </si>
  <si>
    <t>增加長期負債</t>
  </si>
  <si>
    <t xml:space="preserve"> 增加長期債務</t>
  </si>
  <si>
    <t>增加基金、公積及填補短絀</t>
  </si>
  <si>
    <t xml:space="preserve"> 增加基金</t>
  </si>
  <si>
    <t>其他融資活動之淨現金流入</t>
  </si>
  <si>
    <t xml:space="preserve"> 其他融資活動之淨現金流入</t>
  </si>
  <si>
    <t>減少短期債務、流動金融負債、其他負債及遞延貸項</t>
  </si>
  <si>
    <t xml:space="preserve"> 減少短期債務</t>
  </si>
  <si>
    <t xml:space="preserve"> 減少其他負債</t>
  </si>
  <si>
    <t>減少長期負債</t>
  </si>
  <si>
    <t xml:space="preserve"> 減少長期債務</t>
  </si>
  <si>
    <t>減少基金及公積</t>
  </si>
  <si>
    <t xml:space="preserve"> 減少基金</t>
  </si>
  <si>
    <t xml:space="preserve"> 減少公積</t>
  </si>
  <si>
    <t>賸餘分配款</t>
  </si>
  <si>
    <t xml:space="preserve"> 解繳縣庫淨額</t>
  </si>
  <si>
    <t xml:space="preserve"> 其他依法分配款</t>
  </si>
  <si>
    <t>融資活動之淨現金流入(流出-)</t>
  </si>
  <si>
    <t>現金及約當現金之淨增(淨減-)</t>
  </si>
  <si>
    <t>期初現金及約當現金</t>
  </si>
  <si>
    <t>期末現金及約當現金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</si>
</sst>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0_);[Red]\(0.00\)"/>
    <numFmt numFmtId="186" formatCode="0.00_ "/>
    <numFmt numFmtId="187" formatCode="_-* #,##0.0_-;\-* #,##0.0_-;_-* &quot;-&quot;??_-;_-@_-"/>
    <numFmt numFmtId="188" formatCode="_-* #,##0_-;\-* #,##0_-;_-* &quot;-&quot;??_-;_-@_-"/>
    <numFmt numFmtId="189" formatCode="_-* #,##0.0_-;\-* #,##0.0_-;_-* &quot;-&quot;_-;_-@_-"/>
    <numFmt numFmtId="190" formatCode="_-* #,##0.00_-;\-* #,##0.00_-;_-* &quot;-&quot;_-;_-@_-"/>
    <numFmt numFmtId="191" formatCode="_(* #,##0.0_);_(* \(#,##0.0\);_(* &quot;-&quot;??_);_(@_)"/>
    <numFmt numFmtId="192" formatCode="_(* #,##0_);_(* \(#,##0\);_(* &quot;-&quot;??_);_(@_)"/>
    <numFmt numFmtId="193" formatCode="0;[Red]0"/>
    <numFmt numFmtId="194" formatCode="0_ "/>
    <numFmt numFmtId="195" formatCode="#,##0_ "/>
    <numFmt numFmtId="196" formatCode="#,##0_ ;[Red]\-#,##0\ "/>
    <numFmt numFmtId="197" formatCode="#,##0.00_ "/>
    <numFmt numFmtId="198" formatCode="#,##0.0_ "/>
    <numFmt numFmtId="199" formatCode="#,##0.0"/>
    <numFmt numFmtId="200" formatCode="#,##0.000_ "/>
    <numFmt numFmtId="201" formatCode="#,##0.0000_ "/>
    <numFmt numFmtId="202" formatCode="#,##0.0;\-#,##0.0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0.0_ "/>
    <numFmt numFmtId="208" formatCode="_-* #,##0.000_-;\-* #,##0.000_-;_-* &quot;-&quot;??_-;_-@_-"/>
    <numFmt numFmtId="209" formatCode="#,##0_);[Red]\(#,##0\)"/>
    <numFmt numFmtId="210" formatCode="0_);[Red]\(0\)"/>
    <numFmt numFmtId="211" formatCode="#,##0.00;[Red]#,##0.00"/>
    <numFmt numFmtId="212" formatCode="_-* #,##0.0_-;\-* #,##0.0_-;_-* &quot;-&quot;?_-;_-@_-"/>
    <numFmt numFmtId="213" formatCode="#"/>
    <numFmt numFmtId="214" formatCode="0.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);\(#,##0\)"/>
    <numFmt numFmtId="219" formatCode="#,##0.00_);[Red]\(#,##0.00\)"/>
    <numFmt numFmtId="220" formatCode="#,##0.0_);[Red]\(#,##0.0\)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28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24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新細明體"/>
      <family val="1"/>
    </font>
    <font>
      <u val="single"/>
      <sz val="10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3"/>
      <name val="新細明體"/>
      <family val="1"/>
    </font>
    <font>
      <b/>
      <sz val="15"/>
      <color indexed="63"/>
      <name val="新細明體"/>
      <family val="1"/>
    </font>
    <font>
      <b/>
      <sz val="13"/>
      <color indexed="63"/>
      <name val="新細明體"/>
      <family val="1"/>
    </font>
    <font>
      <b/>
      <sz val="11"/>
      <color indexed="6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2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4" borderId="4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2" applyNumberFormat="0" applyAlignment="0" applyProtection="0"/>
    <xf numFmtId="0" fontId="47" fillId="23" borderId="8" applyNumberFormat="0" applyAlignment="0" applyProtection="0"/>
    <xf numFmtId="0" fontId="48" fillId="32" borderId="9" applyNumberFormat="0" applyAlignment="0" applyProtection="0"/>
    <xf numFmtId="0" fontId="49" fillId="33" borderId="0" applyNumberFormat="0" applyBorder="0" applyAlignment="0" applyProtection="0"/>
    <xf numFmtId="0" fontId="18" fillId="34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37" fontId="10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11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37" fontId="5" fillId="0" borderId="10" xfId="0" applyNumberFormat="1" applyFont="1" applyBorder="1" applyAlignment="1" applyProtection="1">
      <alignment horizontal="distributed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195" fontId="5" fillId="0" borderId="12" xfId="0" applyNumberFormat="1" applyFont="1" applyBorder="1" applyAlignment="1" applyProtection="1">
      <alignment/>
      <protection/>
    </xf>
    <xf numFmtId="195" fontId="5" fillId="0" borderId="12" xfId="0" applyNumberFormat="1" applyFont="1" applyFill="1" applyBorder="1" applyAlignment="1" applyProtection="1">
      <alignment/>
      <protection/>
    </xf>
    <xf numFmtId="197" fontId="5" fillId="0" borderId="13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"/>
      <protection/>
    </xf>
    <xf numFmtId="197" fontId="5" fillId="0" borderId="0" xfId="0" applyNumberFormat="1" applyFont="1" applyBorder="1" applyAlignment="1" applyProtection="1">
      <alignment/>
      <protection/>
    </xf>
    <xf numFmtId="37" fontId="12" fillId="0" borderId="14" xfId="0" applyNumberFormat="1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/>
      <protection/>
    </xf>
    <xf numFmtId="195" fontId="5" fillId="0" borderId="12" xfId="0" applyNumberFormat="1" applyFont="1" applyBorder="1" applyAlignment="1" applyProtection="1">
      <alignment vertical="center"/>
      <protection/>
    </xf>
    <xf numFmtId="197" fontId="5" fillId="0" borderId="13" xfId="0" applyNumberFormat="1" applyFont="1" applyBorder="1" applyAlignment="1" applyProtection="1">
      <alignment vertical="center"/>
      <protection/>
    </xf>
    <xf numFmtId="195" fontId="5" fillId="0" borderId="12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37" fontId="5" fillId="0" borderId="17" xfId="0" applyNumberFormat="1" applyFont="1" applyBorder="1" applyAlignment="1" applyProtection="1">
      <alignment/>
      <protection/>
    </xf>
    <xf numFmtId="197" fontId="5" fillId="0" borderId="18" xfId="0" applyNumberFormat="1" applyFont="1" applyBorder="1" applyAlignment="1">
      <alignment/>
    </xf>
    <xf numFmtId="37" fontId="14" fillId="0" borderId="16" xfId="0" applyNumberFormat="1" applyFont="1" applyBorder="1" applyAlignment="1" applyProtection="1">
      <alignment/>
      <protection/>
    </xf>
    <xf numFmtId="37" fontId="14" fillId="0" borderId="19" xfId="0" applyNumberFormat="1" applyFont="1" applyBorder="1" applyAlignment="1" applyProtection="1">
      <alignment/>
      <protection/>
    </xf>
    <xf numFmtId="37" fontId="14" fillId="0" borderId="16" xfId="0" applyNumberFormat="1" applyFont="1" applyBorder="1" applyAlignment="1" applyProtection="1">
      <alignment vertical="center"/>
      <protection/>
    </xf>
    <xf numFmtId="195" fontId="5" fillId="0" borderId="12" xfId="0" applyNumberFormat="1" applyFont="1" applyBorder="1" applyAlignment="1" applyProtection="1">
      <alignment wrapText="1"/>
      <protection/>
    </xf>
    <xf numFmtId="197" fontId="5" fillId="0" borderId="13" xfId="0" applyNumberFormat="1" applyFont="1" applyBorder="1" applyAlignment="1" applyProtection="1">
      <alignment wrapText="1"/>
      <protection/>
    </xf>
    <xf numFmtId="197" fontId="5" fillId="0" borderId="2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37" fontId="14" fillId="0" borderId="17" xfId="0" applyNumberFormat="1" applyFont="1" applyBorder="1" applyAlignment="1" applyProtection="1">
      <alignment/>
      <protection/>
    </xf>
    <xf numFmtId="39" fontId="14" fillId="0" borderId="20" xfId="0" applyNumberFormat="1" applyFont="1" applyBorder="1" applyAlignment="1" applyProtection="1">
      <alignment/>
      <protection/>
    </xf>
    <xf numFmtId="37" fontId="14" fillId="0" borderId="15" xfId="0" applyNumberFormat="1" applyFont="1" applyBorder="1" applyAlignment="1" applyProtection="1">
      <alignment vertical="center"/>
      <protection/>
    </xf>
    <xf numFmtId="197" fontId="14" fillId="0" borderId="20" xfId="0" applyNumberFormat="1" applyFont="1" applyBorder="1" applyAlignment="1">
      <alignment/>
    </xf>
    <xf numFmtId="37" fontId="14" fillId="0" borderId="16" xfId="0" applyNumberFormat="1" applyFont="1" applyBorder="1" applyAlignment="1" applyProtection="1">
      <alignment wrapText="1"/>
      <protection/>
    </xf>
    <xf numFmtId="39" fontId="14" fillId="0" borderId="20" xfId="0" applyNumberFormat="1" applyFont="1" applyBorder="1" applyAlignment="1" applyProtection="1">
      <alignment vertical="center"/>
      <protection/>
    </xf>
    <xf numFmtId="37" fontId="14" fillId="0" borderId="16" xfId="0" applyNumberFormat="1" applyFont="1" applyBorder="1" applyAlignment="1" applyProtection="1">
      <alignment/>
      <protection/>
    </xf>
    <xf numFmtId="37" fontId="14" fillId="0" borderId="16" xfId="0" applyNumberFormat="1" applyFont="1" applyFill="1" applyBorder="1" applyAlignment="1" applyProtection="1">
      <alignment/>
      <protection/>
    </xf>
    <xf numFmtId="197" fontId="5" fillId="0" borderId="0" xfId="0" applyNumberFormat="1" applyFont="1" applyBorder="1" applyAlignment="1" applyProtection="1">
      <alignment/>
      <protection/>
    </xf>
    <xf numFmtId="39" fontId="14" fillId="0" borderId="1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horizontal="center"/>
    </xf>
    <xf numFmtId="37" fontId="13" fillId="0" borderId="0" xfId="0" applyNumberFormat="1" applyFont="1" applyAlignment="1" applyProtection="1">
      <alignment horizontal="center"/>
      <protection/>
    </xf>
    <xf numFmtId="49" fontId="13" fillId="0" borderId="21" xfId="0" applyNumberFormat="1" applyFont="1" applyBorder="1" applyAlignment="1" applyProtection="1">
      <alignment horizontal="left"/>
      <protection/>
    </xf>
    <xf numFmtId="49" fontId="13" fillId="0" borderId="22" xfId="0" applyNumberFormat="1" applyFont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49" fontId="14" fillId="0" borderId="21" xfId="0" applyNumberFormat="1" applyFont="1" applyBorder="1" applyAlignment="1" applyProtection="1">
      <alignment horizontal="left"/>
      <protection/>
    </xf>
    <xf numFmtId="49" fontId="14" fillId="0" borderId="21" xfId="0" applyNumberFormat="1" applyFont="1" applyBorder="1" applyAlignment="1" applyProtection="1">
      <alignment horizontal="left" indent="1"/>
      <protection/>
    </xf>
    <xf numFmtId="49" fontId="14" fillId="0" borderId="21" xfId="0" applyNumberFormat="1" applyFont="1" applyBorder="1" applyAlignment="1" applyProtection="1">
      <alignment/>
      <protection/>
    </xf>
    <xf numFmtId="49" fontId="14" fillId="0" borderId="21" xfId="0" applyNumberFormat="1" applyFont="1" applyBorder="1" applyAlignment="1" applyProtection="1">
      <alignment horizontal="left" indent="2"/>
      <protection/>
    </xf>
    <xf numFmtId="49" fontId="14" fillId="0" borderId="21" xfId="0" applyNumberFormat="1" applyFont="1" applyBorder="1" applyAlignment="1" applyProtection="1">
      <alignment horizontal="left" wrapText="1" indent="1"/>
      <protection/>
    </xf>
    <xf numFmtId="49" fontId="14" fillId="0" borderId="12" xfId="0" applyNumberFormat="1" applyFont="1" applyBorder="1" applyAlignment="1" applyProtection="1">
      <alignment horizontal="left" vertical="center"/>
      <protection/>
    </xf>
    <xf numFmtId="49" fontId="14" fillId="0" borderId="21" xfId="0" applyNumberFormat="1" applyFont="1" applyBorder="1" applyAlignment="1" applyProtection="1">
      <alignment horizontal="left" vertical="center"/>
      <protection/>
    </xf>
    <xf numFmtId="37" fontId="14" fillId="0" borderId="23" xfId="0" applyNumberFormat="1" applyFont="1" applyBorder="1" applyAlignment="1" applyProtection="1">
      <alignment vertical="center"/>
      <protection/>
    </xf>
    <xf numFmtId="49" fontId="14" fillId="0" borderId="21" xfId="0" applyNumberFormat="1" applyFont="1" applyBorder="1" applyAlignment="1" applyProtection="1">
      <alignment horizontal="left" vertical="center" wrapText="1"/>
      <protection/>
    </xf>
    <xf numFmtId="37" fontId="14" fillId="0" borderId="17" xfId="0" applyNumberFormat="1" applyFont="1" applyBorder="1" applyAlignment="1" applyProtection="1">
      <alignment vertical="center"/>
      <protection/>
    </xf>
    <xf numFmtId="49" fontId="14" fillId="0" borderId="21" xfId="0" applyNumberFormat="1" applyFont="1" applyBorder="1" applyAlignment="1" applyProtection="1">
      <alignment vertical="center" wrapText="1"/>
      <protection/>
    </xf>
    <xf numFmtId="37" fontId="14" fillId="0" borderId="17" xfId="0" applyNumberFormat="1" applyFont="1" applyBorder="1" applyAlignment="1" applyProtection="1">
      <alignment/>
      <protection/>
    </xf>
    <xf numFmtId="39" fontId="14" fillId="0" borderId="20" xfId="0" applyNumberFormat="1" applyFont="1" applyBorder="1" applyAlignment="1" applyProtection="1">
      <alignment/>
      <protection/>
    </xf>
    <xf numFmtId="49" fontId="14" fillId="0" borderId="24" xfId="0" applyNumberFormat="1" applyFont="1" applyBorder="1" applyAlignment="1" applyProtection="1">
      <alignment horizontal="left" vertical="center" indent="1"/>
      <protection/>
    </xf>
    <xf numFmtId="49" fontId="14" fillId="0" borderId="12" xfId="0" applyNumberFormat="1" applyFont="1" applyBorder="1" applyAlignment="1" applyProtection="1">
      <alignment horizontal="left" indent="1"/>
      <protection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horizontal="center" vertical="distributed"/>
      <protection/>
    </xf>
    <xf numFmtId="0" fontId="0" fillId="0" borderId="27" xfId="0" applyFont="1" applyBorder="1" applyAlignment="1">
      <alignment horizontal="center" vertical="distributed"/>
    </xf>
    <xf numFmtId="37" fontId="5" fillId="0" borderId="29" xfId="0" applyNumberFormat="1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 horizontal="center" vertical="center"/>
      <protection/>
    </xf>
    <xf numFmtId="37" fontId="5" fillId="0" borderId="11" xfId="0" applyNumberFormat="1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好_99綜計表(政事型)0331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99綜計表(政事型)0331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&#32156;&#35336;&#34920;(&#25919;&#20107;&#224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餘絀綜計表"/>
      <sheetName val="現金流量"/>
      <sheetName val="現金流量-依基金"/>
      <sheetName val="平衡表"/>
      <sheetName val="平衡表-依基金"/>
      <sheetName val="查核意見-環境"/>
      <sheetName val="查核意見-農發"/>
      <sheetName val="員工人數 -特別收入"/>
      <sheetName val="用人費-特別收入"/>
      <sheetName val="固定資產-特別收入"/>
      <sheetName val="固定項目-特別收入"/>
      <sheetName val="相容性報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原創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G68"/>
  <sheetViews>
    <sheetView showGridLines="0" tabSelected="1" zoomScaleSheetLayoutView="100" zoomScalePageLayoutView="0" workbookViewId="0" topLeftCell="C1">
      <selection activeCell="E7" sqref="E7"/>
    </sheetView>
  </sheetViews>
  <sheetFormatPr defaultColWidth="9.00390625" defaultRowHeight="15.75"/>
  <cols>
    <col min="1" max="1" width="16.75390625" style="1" hidden="1" customWidth="1"/>
    <col min="2" max="2" width="15.875" style="1" hidden="1" customWidth="1"/>
    <col min="3" max="3" width="29.50390625" style="48" customWidth="1"/>
    <col min="4" max="4" width="15.375" style="1" customWidth="1"/>
    <col min="5" max="5" width="16.00390625" style="1" customWidth="1"/>
    <col min="6" max="6" width="16.875" style="1" customWidth="1"/>
    <col min="7" max="7" width="11.25390625" style="1" customWidth="1"/>
    <col min="8" max="16384" width="9.00390625" style="1" customWidth="1"/>
  </cols>
  <sheetData>
    <row r="1" spans="3:7" ht="36" customHeight="1">
      <c r="C1" s="64" t="s">
        <v>0</v>
      </c>
      <c r="D1" s="65"/>
      <c r="E1" s="65"/>
      <c r="F1" s="65"/>
      <c r="G1" s="65"/>
    </row>
    <row r="2" spans="2:7" ht="33" customHeight="1">
      <c r="B2" s="13"/>
      <c r="C2" s="64" t="s">
        <v>6</v>
      </c>
      <c r="D2" s="65"/>
      <c r="E2" s="65"/>
      <c r="F2" s="65"/>
      <c r="G2" s="65"/>
    </row>
    <row r="3" spans="2:7" ht="20.25" customHeight="1">
      <c r="B3" s="13"/>
      <c r="C3" s="44"/>
      <c r="D3" s="23"/>
      <c r="E3" s="23"/>
      <c r="F3" s="23"/>
      <c r="G3" s="24" t="s">
        <v>7</v>
      </c>
    </row>
    <row r="4" spans="1:7" ht="21" customHeight="1" thickBot="1">
      <c r="A4" s="2"/>
      <c r="B4" s="2"/>
      <c r="C4" s="45"/>
      <c r="D4" s="15" t="s">
        <v>8</v>
      </c>
      <c r="E4" s="15"/>
      <c r="F4" s="16"/>
      <c r="G4" s="5" t="s">
        <v>1</v>
      </c>
    </row>
    <row r="5" spans="1:7" s="4" customFormat="1" ht="24.75" customHeight="1">
      <c r="A5" s="67" t="s">
        <v>4</v>
      </c>
      <c r="B5" s="72" t="s">
        <v>5</v>
      </c>
      <c r="C5" s="69" t="s">
        <v>9</v>
      </c>
      <c r="D5" s="74" t="s">
        <v>2</v>
      </c>
      <c r="E5" s="74" t="s">
        <v>10</v>
      </c>
      <c r="F5" s="66" t="s">
        <v>3</v>
      </c>
      <c r="G5" s="71"/>
    </row>
    <row r="6" spans="1:7" s="3" customFormat="1" ht="23.25" customHeight="1">
      <c r="A6" s="68"/>
      <c r="B6" s="73"/>
      <c r="C6" s="70"/>
      <c r="D6" s="75"/>
      <c r="E6" s="75"/>
      <c r="F6" s="8" t="s">
        <v>4</v>
      </c>
      <c r="G6" s="9" t="s">
        <v>5</v>
      </c>
    </row>
    <row r="7" spans="1:7" ht="27.75" customHeight="1">
      <c r="A7" s="10">
        <f>SUM(A8:A44)</f>
        <v>387639256</v>
      </c>
      <c r="B7" s="12">
        <f>IF(($A$7=0),,ABS(A7/$A$7*100))</f>
        <v>100</v>
      </c>
      <c r="C7" s="49" t="s">
        <v>11</v>
      </c>
      <c r="D7" s="27"/>
      <c r="E7" s="28"/>
      <c r="F7" s="27"/>
      <c r="G7" s="37"/>
    </row>
    <row r="8" spans="1:7" ht="24" customHeight="1">
      <c r="A8" s="10"/>
      <c r="B8" s="12"/>
      <c r="C8" s="50" t="s">
        <v>12</v>
      </c>
      <c r="D8" s="27">
        <v>-8313000</v>
      </c>
      <c r="E8" s="34">
        <v>461498798</v>
      </c>
      <c r="F8" s="27">
        <v>469811798</v>
      </c>
      <c r="G8" s="35">
        <v>5651.531312402261</v>
      </c>
    </row>
    <row r="9" spans="1:7" ht="24" customHeight="1">
      <c r="A9" s="10"/>
      <c r="B9" s="12"/>
      <c r="C9" s="50" t="s">
        <v>13</v>
      </c>
      <c r="D9" s="27">
        <v>5176992000</v>
      </c>
      <c r="E9" s="34">
        <v>14017249842</v>
      </c>
      <c r="F9" s="27">
        <v>8840257842</v>
      </c>
      <c r="G9" s="35">
        <v>170.7605080710961</v>
      </c>
    </row>
    <row r="10" spans="1:7" ht="24" customHeight="1">
      <c r="A10" s="10"/>
      <c r="B10" s="12"/>
      <c r="C10" s="51" t="s">
        <v>14</v>
      </c>
      <c r="D10" s="27">
        <v>1616000</v>
      </c>
      <c r="E10" s="34">
        <v>1247399</v>
      </c>
      <c r="F10" s="27">
        <v>-368601</v>
      </c>
      <c r="G10" s="35">
        <v>-22.809467821782178</v>
      </c>
    </row>
    <row r="11" spans="1:7" ht="24" customHeight="1">
      <c r="A11" s="10"/>
      <c r="B11" s="12"/>
      <c r="C11" s="52" t="s">
        <v>15</v>
      </c>
      <c r="D11" s="27">
        <v>1828000</v>
      </c>
      <c r="E11" s="34">
        <v>1433196</v>
      </c>
      <c r="F11" s="27">
        <v>-394804</v>
      </c>
      <c r="G11" s="35">
        <v>-21.597592997811816</v>
      </c>
    </row>
    <row r="12" spans="1:7" ht="24" customHeight="1" hidden="1">
      <c r="A12" s="10"/>
      <c r="B12" s="12"/>
      <c r="C12" s="52" t="s">
        <v>16</v>
      </c>
      <c r="D12" s="27"/>
      <c r="E12" s="34">
        <v>0</v>
      </c>
      <c r="F12" s="27">
        <v>0</v>
      </c>
      <c r="G12" s="35" t="e">
        <v>#DIV/0!</v>
      </c>
    </row>
    <row r="13" spans="1:7" ht="24" customHeight="1">
      <c r="A13" s="10"/>
      <c r="B13" s="12"/>
      <c r="C13" s="52" t="s">
        <v>17</v>
      </c>
      <c r="D13" s="27">
        <v>101000</v>
      </c>
      <c r="E13" s="34">
        <v>100287</v>
      </c>
      <c r="F13" s="27">
        <v>-713</v>
      </c>
      <c r="G13" s="35">
        <v>-0.705940594059406</v>
      </c>
    </row>
    <row r="14" spans="1:7" ht="22.5" customHeight="1">
      <c r="A14" s="10"/>
      <c r="B14" s="12"/>
      <c r="C14" s="51" t="s">
        <v>18</v>
      </c>
      <c r="D14" s="27">
        <v>5070359000</v>
      </c>
      <c r="E14" s="34">
        <v>14260755835</v>
      </c>
      <c r="F14" s="27">
        <v>9190396835</v>
      </c>
      <c r="G14" s="35">
        <v>181.2573199451952</v>
      </c>
    </row>
    <row r="15" spans="1:7" ht="22.5" customHeight="1">
      <c r="A15" s="10"/>
      <c r="B15" s="12"/>
      <c r="C15" s="52" t="s">
        <v>19</v>
      </c>
      <c r="D15" s="27">
        <v>113785000</v>
      </c>
      <c r="E15" s="34">
        <v>-81303661</v>
      </c>
      <c r="F15" s="27">
        <v>-195088661</v>
      </c>
      <c r="G15" s="35">
        <v>-171.4537601617085</v>
      </c>
    </row>
    <row r="16" spans="1:7" ht="24" customHeight="1">
      <c r="A16" s="10"/>
      <c r="B16" s="12"/>
      <c r="C16" s="52" t="s">
        <v>20</v>
      </c>
      <c r="D16" s="27">
        <v>-10697000</v>
      </c>
      <c r="E16" s="34">
        <v>-164983214</v>
      </c>
      <c r="F16" s="27">
        <v>-154286214</v>
      </c>
      <c r="G16" s="35">
        <v>-1442.3316256894457</v>
      </c>
    </row>
    <row r="17" spans="1:7" ht="30.75" customHeight="1">
      <c r="A17" s="10"/>
      <c r="B17" s="12"/>
      <c r="C17" s="50" t="s">
        <v>21</v>
      </c>
      <c r="D17" s="27">
        <v>5168679000</v>
      </c>
      <c r="E17" s="34">
        <v>14478748640</v>
      </c>
      <c r="F17" s="27">
        <v>9310069640</v>
      </c>
      <c r="G17" s="35">
        <v>180.12474057684759</v>
      </c>
    </row>
    <row r="18" spans="1:7" ht="30" customHeight="1">
      <c r="A18" s="10"/>
      <c r="B18" s="12"/>
      <c r="C18" s="49" t="s">
        <v>22</v>
      </c>
      <c r="D18" s="27"/>
      <c r="E18" s="34"/>
      <c r="F18" s="27"/>
      <c r="G18" s="35"/>
    </row>
    <row r="19" spans="1:7" ht="37.5" customHeight="1">
      <c r="A19" s="10"/>
      <c r="B19" s="12"/>
      <c r="C19" s="57" t="s">
        <v>23</v>
      </c>
      <c r="D19" s="29">
        <v>1150000000</v>
      </c>
      <c r="E19" s="58">
        <v>1210050715</v>
      </c>
      <c r="F19" s="29">
        <v>60050715</v>
      </c>
      <c r="G19" s="39">
        <v>5.221801304347826</v>
      </c>
    </row>
    <row r="20" spans="1:7" ht="24" customHeight="1" hidden="1">
      <c r="A20" s="10"/>
      <c r="B20" s="12"/>
      <c r="C20" s="52" t="s">
        <v>24</v>
      </c>
      <c r="D20" s="27"/>
      <c r="E20" s="34">
        <v>0</v>
      </c>
      <c r="F20" s="27"/>
      <c r="G20" s="35"/>
    </row>
    <row r="21" spans="1:7" ht="24" customHeight="1">
      <c r="A21" s="10"/>
      <c r="B21" s="12"/>
      <c r="C21" s="52" t="s">
        <v>25</v>
      </c>
      <c r="D21" s="27">
        <v>1150000000</v>
      </c>
      <c r="E21" s="34">
        <v>1210050715</v>
      </c>
      <c r="F21" s="27">
        <v>60050715</v>
      </c>
      <c r="G21" s="35">
        <v>5.221801304347826</v>
      </c>
    </row>
    <row r="22" spans="1:7" ht="35.25" customHeight="1">
      <c r="A22" s="10"/>
      <c r="B22" s="12"/>
      <c r="C22" s="59" t="s">
        <v>26</v>
      </c>
      <c r="D22" s="29">
        <v>4259000</v>
      </c>
      <c r="E22" s="58">
        <v>90863357</v>
      </c>
      <c r="F22" s="29">
        <v>86604357</v>
      </c>
      <c r="G22" s="39">
        <v>2033.443460906316</v>
      </c>
    </row>
    <row r="23" spans="1:7" s="33" customFormat="1" ht="24" customHeight="1" hidden="1">
      <c r="A23" s="30"/>
      <c r="B23" s="31"/>
      <c r="C23" s="52" t="s">
        <v>27</v>
      </c>
      <c r="D23" s="38"/>
      <c r="E23" s="34">
        <v>0</v>
      </c>
      <c r="F23" s="27">
        <v>0</v>
      </c>
      <c r="G23" s="35" t="e">
        <v>#DIV/0!</v>
      </c>
    </row>
    <row r="24" spans="1:7" ht="24" customHeight="1">
      <c r="A24" s="10"/>
      <c r="B24" s="12"/>
      <c r="C24" s="52" t="s">
        <v>28</v>
      </c>
      <c r="D24" s="34">
        <v>4259000</v>
      </c>
      <c r="E24" s="34">
        <v>4258957</v>
      </c>
      <c r="F24" s="27">
        <v>-43</v>
      </c>
      <c r="G24" s="39"/>
    </row>
    <row r="25" spans="1:7" ht="24" customHeight="1">
      <c r="A25" s="10"/>
      <c r="B25" s="12"/>
      <c r="C25" s="52" t="s">
        <v>29</v>
      </c>
      <c r="D25" s="40"/>
      <c r="E25" s="34">
        <v>86604400</v>
      </c>
      <c r="F25" s="27">
        <v>86604400</v>
      </c>
      <c r="G25" s="35"/>
    </row>
    <row r="26" spans="1:7" ht="37.5" customHeight="1" hidden="1">
      <c r="A26" s="10"/>
      <c r="B26" s="12"/>
      <c r="C26" s="53" t="s">
        <v>30</v>
      </c>
      <c r="D26" s="29"/>
      <c r="E26" s="34">
        <v>0</v>
      </c>
      <c r="F26" s="29">
        <v>0</v>
      </c>
      <c r="G26" s="39"/>
    </row>
    <row r="27" spans="1:7" ht="24" customHeight="1" hidden="1">
      <c r="A27" s="10"/>
      <c r="B27" s="12"/>
      <c r="C27" s="52" t="s">
        <v>31</v>
      </c>
      <c r="D27" s="40"/>
      <c r="E27" s="34">
        <v>0</v>
      </c>
      <c r="F27" s="27">
        <v>0</v>
      </c>
      <c r="G27" s="35"/>
    </row>
    <row r="28" spans="1:7" ht="40.5" customHeight="1">
      <c r="A28" s="10"/>
      <c r="B28" s="12"/>
      <c r="C28" s="57" t="s">
        <v>32</v>
      </c>
      <c r="D28" s="29"/>
      <c r="E28" s="58">
        <v>-600000000</v>
      </c>
      <c r="F28" s="29">
        <v>-600000000</v>
      </c>
      <c r="G28" s="39"/>
    </row>
    <row r="29" spans="1:7" ht="24" customHeight="1">
      <c r="A29" s="10"/>
      <c r="B29" s="12"/>
      <c r="C29" s="52" t="s">
        <v>33</v>
      </c>
      <c r="D29" s="40"/>
      <c r="E29" s="34">
        <v>-600000000</v>
      </c>
      <c r="F29" s="27">
        <v>-600000000</v>
      </c>
      <c r="G29" s="35"/>
    </row>
    <row r="30" spans="1:7" ht="24.75" customHeight="1">
      <c r="A30" s="10"/>
      <c r="B30" s="12"/>
      <c r="C30" s="50" t="s">
        <v>34</v>
      </c>
      <c r="D30" s="29"/>
      <c r="E30" s="34">
        <v>10700</v>
      </c>
      <c r="F30" s="34">
        <v>10700</v>
      </c>
      <c r="G30" s="39"/>
    </row>
    <row r="31" spans="1:7" ht="27.75" customHeight="1">
      <c r="A31" s="10"/>
      <c r="B31" s="12"/>
      <c r="C31" s="52" t="s">
        <v>35</v>
      </c>
      <c r="D31" s="34"/>
      <c r="E31" s="34">
        <v>10700</v>
      </c>
      <c r="F31" s="27">
        <v>10700</v>
      </c>
      <c r="G31" s="39"/>
    </row>
    <row r="32" spans="1:7" ht="42" customHeight="1">
      <c r="A32" s="10"/>
      <c r="B32" s="12"/>
      <c r="C32" s="57" t="s">
        <v>36</v>
      </c>
      <c r="D32" s="29">
        <v>-5531914000</v>
      </c>
      <c r="E32" s="58">
        <v>-453505742</v>
      </c>
      <c r="F32" s="29">
        <v>5078408258</v>
      </c>
      <c r="G32" s="39">
        <v>91.80201026263242</v>
      </c>
    </row>
    <row r="33" spans="1:7" ht="27.75" customHeight="1">
      <c r="A33" s="10"/>
      <c r="B33" s="12"/>
      <c r="C33" s="50" t="s">
        <v>37</v>
      </c>
      <c r="D33" s="40">
        <v>-5474995000</v>
      </c>
      <c r="E33" s="34">
        <v>-453505742</v>
      </c>
      <c r="F33" s="27">
        <v>5021489258</v>
      </c>
      <c r="G33" s="35">
        <v>91.71678253587446</v>
      </c>
    </row>
    <row r="34" spans="1:7" ht="24" customHeight="1" hidden="1">
      <c r="A34" s="10"/>
      <c r="B34" s="12"/>
      <c r="C34" s="50" t="s">
        <v>38</v>
      </c>
      <c r="D34" s="40"/>
      <c r="E34" s="34">
        <v>0</v>
      </c>
      <c r="F34" s="27">
        <v>0</v>
      </c>
      <c r="G34" s="35" t="e">
        <v>#DIV/0!</v>
      </c>
    </row>
    <row r="35" spans="1:7" s="7" customFormat="1" ht="40.5" customHeight="1" thickBot="1">
      <c r="A35" s="18"/>
      <c r="B35" s="19"/>
      <c r="C35" s="62" t="s">
        <v>39</v>
      </c>
      <c r="D35" s="36">
        <v>-47000000</v>
      </c>
      <c r="E35" s="56"/>
      <c r="F35" s="36">
        <v>47000000</v>
      </c>
      <c r="G35" s="43">
        <v>100</v>
      </c>
    </row>
    <row r="36" spans="1:7" ht="27.75" customHeight="1">
      <c r="A36" s="10"/>
      <c r="B36" s="12"/>
      <c r="C36" s="63" t="s">
        <v>40</v>
      </c>
      <c r="D36" s="29">
        <v>-9919000</v>
      </c>
      <c r="E36" s="58"/>
      <c r="F36" s="29">
        <v>9919000</v>
      </c>
      <c r="G36" s="39">
        <v>100</v>
      </c>
    </row>
    <row r="37" spans="1:7" ht="29.25" customHeight="1">
      <c r="A37" s="10"/>
      <c r="B37" s="12"/>
      <c r="C37" s="50" t="s">
        <v>41</v>
      </c>
      <c r="D37" s="40">
        <v>-1387000</v>
      </c>
      <c r="E37" s="34">
        <v>-1228285</v>
      </c>
      <c r="F37" s="27">
        <v>158715</v>
      </c>
      <c r="G37" s="35">
        <v>11.443042537851477</v>
      </c>
    </row>
    <row r="38" spans="1:7" s="7" customFormat="1" ht="24" customHeight="1">
      <c r="A38" s="18"/>
      <c r="B38" s="19"/>
      <c r="C38" s="52" t="s">
        <v>42</v>
      </c>
      <c r="D38" s="34">
        <v>-1387000</v>
      </c>
      <c r="E38" s="34">
        <v>-1228285</v>
      </c>
      <c r="F38" s="27">
        <v>158715</v>
      </c>
      <c r="G38" s="35">
        <v>11.443042537851477</v>
      </c>
    </row>
    <row r="39" spans="1:7" s="6" customFormat="1" ht="45" customHeight="1">
      <c r="A39" s="10"/>
      <c r="B39" s="12"/>
      <c r="C39" s="57" t="s">
        <v>43</v>
      </c>
      <c r="D39" s="29">
        <v>-1415000</v>
      </c>
      <c r="E39" s="58">
        <v>-86063</v>
      </c>
      <c r="F39" s="29">
        <v>1328937</v>
      </c>
      <c r="G39" s="39">
        <v>93.91780918727916</v>
      </c>
    </row>
    <row r="40" spans="1:7" ht="24" customHeight="1">
      <c r="A40" s="10"/>
      <c r="B40" s="12"/>
      <c r="C40" s="54" t="s">
        <v>44</v>
      </c>
      <c r="D40" s="40">
        <v>-1415000</v>
      </c>
      <c r="E40" s="34">
        <v>-86063</v>
      </c>
      <c r="F40" s="27">
        <v>1328937</v>
      </c>
      <c r="G40" s="35">
        <v>93.91780918727916</v>
      </c>
    </row>
    <row r="41" spans="1:7" ht="22.5" customHeight="1" hidden="1">
      <c r="A41" s="10"/>
      <c r="B41" s="12"/>
      <c r="C41" s="55"/>
      <c r="D41" s="40"/>
      <c r="E41" s="34">
        <v>0</v>
      </c>
      <c r="F41" s="27"/>
      <c r="G41" s="35"/>
    </row>
    <row r="42" spans="1:7" ht="24" customHeight="1">
      <c r="A42" s="10">
        <v>88478980</v>
      </c>
      <c r="B42" s="12">
        <f>IF(($A$7=0),,ABS(A42/$A$7*100))</f>
        <v>22.82508250402792</v>
      </c>
      <c r="C42" s="49" t="s">
        <v>45</v>
      </c>
      <c r="D42" s="40">
        <v>-4380457000</v>
      </c>
      <c r="E42" s="60">
        <v>246104682</v>
      </c>
      <c r="F42" s="40">
        <v>4626561682</v>
      </c>
      <c r="G42" s="61">
        <v>105.61824216057822</v>
      </c>
    </row>
    <row r="43" spans="1:7" ht="24" customHeight="1">
      <c r="A43" s="10">
        <v>128193890</v>
      </c>
      <c r="B43" s="12">
        <f>IF(($A$7=0),,ABS(A43/$A$7*100))</f>
        <v>33.070409669757495</v>
      </c>
      <c r="C43" s="49" t="s">
        <v>46</v>
      </c>
      <c r="D43" s="34"/>
      <c r="E43" s="34"/>
      <c r="F43" s="34"/>
      <c r="G43" s="35"/>
    </row>
    <row r="44" spans="1:7" ht="43.5" customHeight="1">
      <c r="A44" s="10">
        <v>170966386</v>
      </c>
      <c r="B44" s="12">
        <f>IF(($A$7=0),,ABS(A44/$A$7*100))</f>
        <v>44.104507826214586</v>
      </c>
      <c r="C44" s="57" t="s">
        <v>47</v>
      </c>
      <c r="D44" s="58">
        <v>1410000</v>
      </c>
      <c r="E44" s="58">
        <v>114886782</v>
      </c>
      <c r="F44" s="29">
        <v>113476782</v>
      </c>
      <c r="G44" s="39">
        <v>8047.9987234042555</v>
      </c>
    </row>
    <row r="45" spans="1:7" ht="24" customHeight="1">
      <c r="A45" s="11">
        <f>A48+A49+A50+A51+A52+A53</f>
        <v>10296048300</v>
      </c>
      <c r="B45" s="12">
        <f>IF(($A$7=0),,ABS(A45/$A$7*100))</f>
        <v>2656.090202587738</v>
      </c>
      <c r="C45" s="52" t="s">
        <v>48</v>
      </c>
      <c r="D45" s="41">
        <v>1410000</v>
      </c>
      <c r="E45" s="34">
        <v>114886782</v>
      </c>
      <c r="F45" s="27">
        <v>113476782</v>
      </c>
      <c r="G45" s="35">
        <v>8047.9987234042555</v>
      </c>
    </row>
    <row r="46" spans="1:7" ht="24" customHeight="1">
      <c r="A46" s="10"/>
      <c r="B46" s="12"/>
      <c r="C46" s="50" t="s">
        <v>49</v>
      </c>
      <c r="D46" s="40">
        <v>644231000</v>
      </c>
      <c r="E46" s="34">
        <v>44500000</v>
      </c>
      <c r="F46" s="27">
        <v>-599731000</v>
      </c>
      <c r="G46" s="35">
        <v>-93.09253978774694</v>
      </c>
    </row>
    <row r="47" spans="1:7" ht="22.5" customHeight="1">
      <c r="A47" s="10"/>
      <c r="B47" s="12"/>
      <c r="C47" s="52" t="s">
        <v>50</v>
      </c>
      <c r="D47" s="40">
        <v>644231000</v>
      </c>
      <c r="E47" s="34">
        <v>44500000</v>
      </c>
      <c r="F47" s="27">
        <v>-599731000</v>
      </c>
      <c r="G47" s="35">
        <v>-93.09253978774694</v>
      </c>
    </row>
    <row r="48" spans="1:7" ht="22.5" customHeight="1" hidden="1">
      <c r="A48" s="10">
        <v>49610</v>
      </c>
      <c r="B48" s="12">
        <f aca="true" t="shared" si="0" ref="B48:B56">IF(($A$7=0),,ABS(A48/$A$7*100))</f>
        <v>0.01279798143044625</v>
      </c>
      <c r="C48" s="50" t="s">
        <v>51</v>
      </c>
      <c r="D48" s="40"/>
      <c r="E48" s="34">
        <v>0</v>
      </c>
      <c r="F48" s="27">
        <v>0</v>
      </c>
      <c r="G48" s="35" t="e">
        <v>#DIV/0!</v>
      </c>
    </row>
    <row r="49" spans="1:7" ht="23.25" customHeight="1" hidden="1">
      <c r="A49" s="10">
        <v>28748402</v>
      </c>
      <c r="B49" s="14">
        <f t="shared" si="0"/>
        <v>7.416277261661032</v>
      </c>
      <c r="C49" s="52" t="s">
        <v>52</v>
      </c>
      <c r="D49" s="40"/>
      <c r="E49" s="34">
        <v>0</v>
      </c>
      <c r="F49" s="27">
        <v>0</v>
      </c>
      <c r="G49" s="35" t="e">
        <v>#DIV/0!</v>
      </c>
    </row>
    <row r="50" spans="1:7" ht="35.25" customHeight="1" hidden="1">
      <c r="A50" s="10">
        <v>12392852</v>
      </c>
      <c r="B50" s="14">
        <f t="shared" si="0"/>
        <v>3.197006445601062</v>
      </c>
      <c r="C50" s="50" t="s">
        <v>53</v>
      </c>
      <c r="D50" s="40"/>
      <c r="E50" s="34">
        <v>0</v>
      </c>
      <c r="F50" s="27">
        <v>0</v>
      </c>
      <c r="G50" s="35" t="e">
        <v>#DIV/0!</v>
      </c>
    </row>
    <row r="51" spans="1:7" ht="27.75" customHeight="1" hidden="1">
      <c r="A51" s="10">
        <v>123481406</v>
      </c>
      <c r="B51" s="14">
        <f t="shared" si="0"/>
        <v>31.854721648727963</v>
      </c>
      <c r="C51" s="52" t="s">
        <v>54</v>
      </c>
      <c r="D51" s="29"/>
      <c r="E51" s="34">
        <v>0</v>
      </c>
      <c r="F51" s="29">
        <v>0</v>
      </c>
      <c r="G51" s="35" t="e">
        <v>#DIV/0!</v>
      </c>
    </row>
    <row r="52" spans="1:7" s="4" customFormat="1" ht="43.5" customHeight="1">
      <c r="A52" s="20">
        <v>46326354</v>
      </c>
      <c r="B52" s="42">
        <f t="shared" si="0"/>
        <v>11.950893332640181</v>
      </c>
      <c r="C52" s="53" t="s">
        <v>55</v>
      </c>
      <c r="D52" s="29">
        <v>-96000000</v>
      </c>
      <c r="E52" s="58">
        <v>-1676820</v>
      </c>
      <c r="F52" s="29">
        <v>94323180</v>
      </c>
      <c r="G52" s="39">
        <v>98.2533125</v>
      </c>
    </row>
    <row r="53" spans="1:7" ht="22.5" customHeight="1" hidden="1">
      <c r="A53" s="10">
        <v>10085049676</v>
      </c>
      <c r="B53" s="14">
        <f t="shared" si="0"/>
        <v>2601.6585059176773</v>
      </c>
      <c r="C53" s="52" t="s">
        <v>56</v>
      </c>
      <c r="D53" s="40"/>
      <c r="E53" s="34">
        <v>0</v>
      </c>
      <c r="F53" s="27">
        <v>0</v>
      </c>
      <c r="G53" s="35" t="e">
        <v>#DIV/0!</v>
      </c>
    </row>
    <row r="54" spans="1:7" ht="24" customHeight="1">
      <c r="A54" s="10">
        <f>A7-A45</f>
        <v>-9908409044</v>
      </c>
      <c r="B54" s="14">
        <f t="shared" si="0"/>
        <v>2556.090202587738</v>
      </c>
      <c r="C54" s="52" t="s">
        <v>57</v>
      </c>
      <c r="D54" s="40">
        <v>-96000000</v>
      </c>
      <c r="E54" s="34">
        <v>-1676820</v>
      </c>
      <c r="F54" s="27">
        <v>94323180</v>
      </c>
      <c r="G54" s="35">
        <v>98.2533125</v>
      </c>
    </row>
    <row r="55" spans="1:7" ht="24" customHeight="1">
      <c r="A55" s="10">
        <f>A56+A64</f>
        <v>562354789</v>
      </c>
      <c r="B55" s="14">
        <f t="shared" si="0"/>
        <v>145.0716820589502</v>
      </c>
      <c r="C55" s="50" t="s">
        <v>58</v>
      </c>
      <c r="D55" s="40"/>
      <c r="E55" s="34">
        <v>-12713645600</v>
      </c>
      <c r="F55" s="27">
        <v>-12713645600</v>
      </c>
      <c r="G55" s="35"/>
    </row>
    <row r="56" spans="1:7" ht="22.5" customHeight="1">
      <c r="A56" s="10">
        <v>79997454</v>
      </c>
      <c r="B56" s="14">
        <f t="shared" si="0"/>
        <v>20.63708790112836</v>
      </c>
      <c r="C56" s="52" t="s">
        <v>59</v>
      </c>
      <c r="D56" s="40"/>
      <c r="E56" s="34">
        <v>-12713645600</v>
      </c>
      <c r="F56" s="27">
        <v>-12713645600</v>
      </c>
      <c r="G56" s="35"/>
    </row>
    <row r="57" spans="1:7" ht="22.5" customHeight="1" hidden="1">
      <c r="A57" s="10"/>
      <c r="B57" s="14"/>
      <c r="C57" s="50" t="s">
        <v>60</v>
      </c>
      <c r="D57" s="40"/>
      <c r="E57" s="34">
        <v>0</v>
      </c>
      <c r="F57" s="27">
        <v>0</v>
      </c>
      <c r="G57" s="35" t="e">
        <v>#DIV/0!</v>
      </c>
    </row>
    <row r="58" spans="1:7" ht="22.5" customHeight="1" hidden="1">
      <c r="A58" s="10"/>
      <c r="B58" s="14"/>
      <c r="C58" s="52" t="s">
        <v>61</v>
      </c>
      <c r="D58" s="40"/>
      <c r="E58" s="34">
        <v>0</v>
      </c>
      <c r="F58" s="27">
        <v>0</v>
      </c>
      <c r="G58" s="35" t="e">
        <v>#DIV/0!</v>
      </c>
    </row>
    <row r="59" spans="1:7" ht="24" customHeight="1" hidden="1">
      <c r="A59" s="10"/>
      <c r="B59" s="14"/>
      <c r="C59" s="52" t="s">
        <v>62</v>
      </c>
      <c r="D59" s="40"/>
      <c r="E59" s="34">
        <v>0</v>
      </c>
      <c r="F59" s="27"/>
      <c r="G59" s="35" t="e">
        <v>#DIV/0!</v>
      </c>
    </row>
    <row r="60" spans="1:7" ht="24" customHeight="1">
      <c r="A60" s="10"/>
      <c r="B60" s="14"/>
      <c r="C60" s="50" t="s">
        <v>63</v>
      </c>
      <c r="D60" s="40">
        <v>-1187257000</v>
      </c>
      <c r="E60" s="34">
        <v>-1161257844</v>
      </c>
      <c r="F60" s="27">
        <v>25999156</v>
      </c>
      <c r="G60" s="35">
        <v>2.18985072313745</v>
      </c>
    </row>
    <row r="61" spans="1:7" ht="24" customHeight="1">
      <c r="A61" s="10"/>
      <c r="B61" s="14"/>
      <c r="C61" s="52" t="s">
        <v>64</v>
      </c>
      <c r="D61" s="40">
        <v>-1160878000</v>
      </c>
      <c r="E61" s="34">
        <v>-1161257844</v>
      </c>
      <c r="F61" s="27">
        <v>-379844</v>
      </c>
      <c r="G61" s="35">
        <v>-0.032720406450979345</v>
      </c>
    </row>
    <row r="62" spans="1:7" ht="24" customHeight="1">
      <c r="A62" s="10"/>
      <c r="B62" s="14"/>
      <c r="C62" s="52" t="s">
        <v>65</v>
      </c>
      <c r="D62" s="40">
        <v>-26379000</v>
      </c>
      <c r="E62" s="34"/>
      <c r="F62" s="27">
        <v>26379000</v>
      </c>
      <c r="G62" s="35">
        <v>100</v>
      </c>
    </row>
    <row r="63" spans="1:7" ht="24" customHeight="1">
      <c r="A63" s="10"/>
      <c r="B63" s="14"/>
      <c r="C63" s="50" t="s">
        <v>66</v>
      </c>
      <c r="D63" s="40">
        <v>-637616000</v>
      </c>
      <c r="E63" s="34">
        <v>-13717193482</v>
      </c>
      <c r="F63" s="27">
        <v>-13079577482</v>
      </c>
      <c r="G63" s="35">
        <v>-2051.3251678126016</v>
      </c>
    </row>
    <row r="64" spans="1:7" ht="29.25" customHeight="1">
      <c r="A64" s="10">
        <v>482357335</v>
      </c>
      <c r="B64" s="14">
        <f>IF(($A$7=0),,ABS(A64/$A$7*100))</f>
        <v>124.43459415782183</v>
      </c>
      <c r="C64" s="49" t="s">
        <v>67</v>
      </c>
      <c r="D64" s="40">
        <v>150606000</v>
      </c>
      <c r="E64" s="34">
        <v>1007659840</v>
      </c>
      <c r="F64" s="27">
        <v>857053840</v>
      </c>
      <c r="G64" s="35">
        <v>569.0701831268343</v>
      </c>
    </row>
    <row r="65" spans="1:7" ht="31.5" customHeight="1">
      <c r="A65" s="10"/>
      <c r="B65" s="14"/>
      <c r="C65" s="49" t="s">
        <v>68</v>
      </c>
      <c r="D65" s="22">
        <v>1075349000</v>
      </c>
      <c r="E65" s="34">
        <v>785530265</v>
      </c>
      <c r="F65" s="27">
        <v>-289818735</v>
      </c>
      <c r="G65" s="35">
        <v>-26.951132609041345</v>
      </c>
    </row>
    <row r="66" spans="1:7" ht="27.75" customHeight="1">
      <c r="A66" s="10"/>
      <c r="B66" s="14"/>
      <c r="C66" s="49" t="s">
        <v>69</v>
      </c>
      <c r="D66" s="22">
        <v>1225955000</v>
      </c>
      <c r="E66" s="34">
        <v>1793190105</v>
      </c>
      <c r="F66" s="27">
        <v>567235105</v>
      </c>
      <c r="G66" s="35">
        <v>46.268835723986605</v>
      </c>
    </row>
    <row r="67" spans="1:7" ht="12" customHeight="1">
      <c r="A67" s="10"/>
      <c r="B67" s="14"/>
      <c r="C67" s="46"/>
      <c r="D67" s="22"/>
      <c r="E67" s="25"/>
      <c r="F67" s="21"/>
      <c r="G67" s="32"/>
    </row>
    <row r="68" spans="1:7" ht="29.25" customHeight="1" thickBot="1">
      <c r="A68" s="10"/>
      <c r="B68" s="14"/>
      <c r="C68" s="47"/>
      <c r="D68" s="17"/>
      <c r="E68" s="17"/>
      <c r="F68" s="17"/>
      <c r="G68" s="26"/>
    </row>
    <row r="69" ht="18" customHeight="1"/>
    <row r="70" ht="18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</sheetData>
  <sheetProtection/>
  <mergeCells count="8">
    <mergeCell ref="A5:A6"/>
    <mergeCell ref="C5:C6"/>
    <mergeCell ref="C1:G1"/>
    <mergeCell ref="C2:G2"/>
    <mergeCell ref="F5:G5"/>
    <mergeCell ref="B5:B6"/>
    <mergeCell ref="D5:D6"/>
    <mergeCell ref="E5:E6"/>
  </mergeCells>
  <printOptions horizontalCentered="1"/>
  <pageMargins left="0.5905511811023623" right="0.5905511811023623" top="0.5905511811023623" bottom="0.7874015748031497" header="0.5118110236220472" footer="0.5118110236220472"/>
  <pageSetup firstPageNumber="10" useFirstPageNumber="1" horizontalDpi="300" verticalDpi="300" orientation="portrait" pageOrder="overThenDown" paperSize="9" scale="95" r:id="rId1"/>
  <headerFooter alignWithMargins="0">
    <oddFooter>&amp;L
&amp;C&amp;"標楷體,標準"&amp;14-&amp;P--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RUENTEX</dc:creator>
  <cp:keywords/>
  <dc:description/>
  <cp:lastModifiedBy>Your User Name</cp:lastModifiedBy>
  <cp:lastPrinted>2011-04-13T03:29:29Z</cp:lastPrinted>
  <dcterms:created xsi:type="dcterms:W3CDTF">1997-10-15T18:31:59Z</dcterms:created>
  <dcterms:modified xsi:type="dcterms:W3CDTF">2011-04-27T00:40:58Z</dcterms:modified>
  <cp:category/>
  <cp:version/>
  <cp:contentType/>
  <cp:contentStatus/>
</cp:coreProperties>
</file>