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8985" activeTab="0"/>
  </bookViews>
  <sheets>
    <sheet name="決算平衡綜計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<sst xmlns="http://schemas.openxmlformats.org/spreadsheetml/2006/main" count="36" uniqueCount="33">
  <si>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臺中市附屬單位決算</t>
  </si>
  <si>
    <t>比較增（+）減（-）</t>
  </si>
  <si>
    <t>金額</t>
  </si>
  <si>
    <t>%</t>
  </si>
  <si>
    <t>科目</t>
  </si>
  <si>
    <t>金額</t>
  </si>
  <si>
    <t>預算數</t>
  </si>
  <si>
    <t>決算數</t>
  </si>
  <si>
    <t>業務收入</t>
  </si>
  <si>
    <t>勞務收入</t>
  </si>
  <si>
    <t>租金及權利金收入</t>
  </si>
  <si>
    <t>投融資業務收入</t>
  </si>
  <si>
    <t>其他業務收入</t>
  </si>
  <si>
    <t>業務成本與費用</t>
  </si>
  <si>
    <t>勞務成本</t>
  </si>
  <si>
    <t>其他業務成本</t>
  </si>
  <si>
    <t>管理及總務費用</t>
  </si>
  <si>
    <t>其他業務費用</t>
  </si>
  <si>
    <t>業務賸餘（短絀-）</t>
  </si>
  <si>
    <t>業務外收入</t>
  </si>
  <si>
    <t>財務收入</t>
  </si>
  <si>
    <t>其他業務外收入</t>
  </si>
  <si>
    <t>業務外費用</t>
  </si>
  <si>
    <t>其他業務外費用</t>
  </si>
  <si>
    <t>業務外賸餘（短絀-）</t>
  </si>
  <si>
    <t>非常賸餘（短絀-）</t>
  </si>
  <si>
    <t>會計原則變動累積影響數</t>
  </si>
  <si>
    <t>本期賸餘（短絀-）</t>
  </si>
  <si>
    <t>單位：新臺幣元</t>
  </si>
  <si>
    <t xml:space="preserve"> (依收支科目分列）</t>
  </si>
  <si>
    <t>收支餘絀綜計表</t>
  </si>
  <si>
    <t xml:space="preserve">                                              </t>
  </si>
  <si>
    <t>中華民國99年12月31日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</si>
</sst>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#,##0_ "/>
    <numFmt numFmtId="178" formatCode="#,##0.0_ "/>
    <numFmt numFmtId="179" formatCode="#,##0.00_ "/>
    <numFmt numFmtId="180" formatCode="0.0_ "/>
    <numFmt numFmtId="181" formatCode="0.00_ "/>
  </numFmts>
  <fonts count="39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177" fontId="3" fillId="0" borderId="14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79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0">
      <selection activeCell="D15" sqref="D15"/>
    </sheetView>
  </sheetViews>
  <sheetFormatPr defaultColWidth="9.00390625" defaultRowHeight="16.5"/>
  <cols>
    <col min="1" max="1" width="24.375" style="2" customWidth="1"/>
    <col min="2" max="2" width="13.375" style="0" customWidth="1"/>
    <col min="3" max="3" width="7.00390625" style="0" customWidth="1"/>
    <col min="4" max="4" width="13.375" style="0" customWidth="1"/>
    <col min="5" max="5" width="7.00390625" style="0" customWidth="1"/>
    <col min="6" max="6" width="13.375" style="0" customWidth="1"/>
    <col min="7" max="7" width="7.00390625" style="0" customWidth="1"/>
    <col min="8" max="20" width="14.00390625" style="0" customWidth="1"/>
  </cols>
  <sheetData>
    <row r="1" spans="1:7" ht="21">
      <c r="A1" s="23" t="s">
        <v>0</v>
      </c>
      <c r="B1" s="23"/>
      <c r="C1" s="23"/>
      <c r="D1" s="23"/>
      <c r="E1" s="23"/>
      <c r="F1" s="23"/>
      <c r="G1" s="23"/>
    </row>
    <row r="2" spans="2:7" ht="21">
      <c r="B2" s="23" t="s">
        <v>30</v>
      </c>
      <c r="C2" s="23"/>
      <c r="D2" s="23"/>
      <c r="E2" s="21"/>
      <c r="F2" s="29" t="s">
        <v>29</v>
      </c>
      <c r="G2" s="29"/>
    </row>
    <row r="3" spans="1:7" ht="16.5">
      <c r="A3" s="19" t="s">
        <v>31</v>
      </c>
      <c r="B3" s="20"/>
      <c r="C3" s="20" t="s">
        <v>32</v>
      </c>
      <c r="D3" s="20"/>
      <c r="E3" s="19"/>
      <c r="F3" s="28" t="s">
        <v>28</v>
      </c>
      <c r="G3" s="28"/>
    </row>
    <row r="4" spans="1:7" ht="16.5">
      <c r="A4" s="27" t="s">
        <v>4</v>
      </c>
      <c r="B4" s="26" t="s">
        <v>6</v>
      </c>
      <c r="C4" s="26"/>
      <c r="D4" s="26" t="s">
        <v>7</v>
      </c>
      <c r="E4" s="26"/>
      <c r="F4" s="27" t="s">
        <v>1</v>
      </c>
      <c r="G4" s="27"/>
    </row>
    <row r="5" spans="1:7" ht="16.5">
      <c r="A5" s="27"/>
      <c r="B5" s="3" t="s">
        <v>2</v>
      </c>
      <c r="C5" s="3" t="s">
        <v>3</v>
      </c>
      <c r="D5" s="3" t="s">
        <v>5</v>
      </c>
      <c r="E5" s="3" t="s">
        <v>3</v>
      </c>
      <c r="F5" s="3" t="s">
        <v>5</v>
      </c>
      <c r="G5" s="3" t="s">
        <v>3</v>
      </c>
    </row>
    <row r="6" spans="1:7" ht="16.5">
      <c r="A6" s="11" t="s">
        <v>8</v>
      </c>
      <c r="B6" s="4">
        <f>B7+B8+B9+B10</f>
        <v>4225114000</v>
      </c>
      <c r="C6" s="7">
        <f>B6/B6*100</f>
        <v>100</v>
      </c>
      <c r="D6" s="4">
        <f>D7+D8+D9+D10</f>
        <v>5582165944</v>
      </c>
      <c r="E6" s="7">
        <f>D6/D6*100</f>
        <v>100</v>
      </c>
      <c r="F6" s="12">
        <f>D6-B6</f>
        <v>1357051944</v>
      </c>
      <c r="G6" s="9">
        <f>F6/B6*100</f>
        <v>32.118706004145686</v>
      </c>
    </row>
    <row r="7" spans="1:7" ht="16.5">
      <c r="A7" s="13" t="s">
        <v>9</v>
      </c>
      <c r="B7" s="5">
        <v>3924590000</v>
      </c>
      <c r="C7" s="8">
        <f>B7/B6*100</f>
        <v>92.88719783655542</v>
      </c>
      <c r="D7" s="12">
        <v>5054713609</v>
      </c>
      <c r="E7" s="8">
        <f>D7/D6*100</f>
        <v>90.55111689098149</v>
      </c>
      <c r="F7" s="12">
        <f aca="true" t="shared" si="0" ref="F7:F25">D7-B7</f>
        <v>1130123609</v>
      </c>
      <c r="G7" s="10">
        <f aca="true" t="shared" si="1" ref="G7:G25">F7/B7*100</f>
        <v>28.795966177358657</v>
      </c>
    </row>
    <row r="8" spans="1:7" ht="16.5">
      <c r="A8" s="13" t="s">
        <v>10</v>
      </c>
      <c r="B8" s="5">
        <v>111727000</v>
      </c>
      <c r="C8" s="8">
        <f>B8/B6*100</f>
        <v>2.6443546848676744</v>
      </c>
      <c r="D8" s="12">
        <v>104177200</v>
      </c>
      <c r="E8" s="8">
        <f>D8/D6*100</f>
        <v>1.8662505028531986</v>
      </c>
      <c r="F8" s="12">
        <f t="shared" si="0"/>
        <v>-7549800</v>
      </c>
      <c r="G8" s="10">
        <f t="shared" si="1"/>
        <v>-6.75736393172644</v>
      </c>
    </row>
    <row r="9" spans="1:7" ht="16.5">
      <c r="A9" s="13" t="s">
        <v>11</v>
      </c>
      <c r="B9" s="5">
        <v>50797000</v>
      </c>
      <c r="C9" s="8">
        <f>B9/B6*100</f>
        <v>1.202263418217828</v>
      </c>
      <c r="D9" s="12">
        <v>10806937</v>
      </c>
      <c r="E9" s="8">
        <f>D9/D6*100</f>
        <v>0.19359755887615368</v>
      </c>
      <c r="F9" s="12">
        <f t="shared" si="0"/>
        <v>-39990063</v>
      </c>
      <c r="G9" s="10">
        <f t="shared" si="1"/>
        <v>-78.72524558536922</v>
      </c>
    </row>
    <row r="10" spans="1:7" ht="16.5">
      <c r="A10" s="13" t="s">
        <v>12</v>
      </c>
      <c r="B10" s="5">
        <v>138000000</v>
      </c>
      <c r="C10" s="8">
        <f>B10/B6*100</f>
        <v>3.2661840603590813</v>
      </c>
      <c r="D10" s="12">
        <v>412468198</v>
      </c>
      <c r="E10" s="8">
        <f>D10/D6*100</f>
        <v>7.3890350472891635</v>
      </c>
      <c r="F10" s="12">
        <f t="shared" si="0"/>
        <v>274468198</v>
      </c>
      <c r="G10" s="10">
        <f t="shared" si="1"/>
        <v>198.88999855072464</v>
      </c>
    </row>
    <row r="11" spans="1:7" ht="16.5">
      <c r="A11" s="14" t="s">
        <v>13</v>
      </c>
      <c r="B11" s="5">
        <f>B12+B13+B14+B15</f>
        <v>6749069000</v>
      </c>
      <c r="C11" s="8">
        <f>B11/B6*100</f>
        <v>159.73696804393919</v>
      </c>
      <c r="D11" s="5">
        <f>D12+D13+D14+D15</f>
        <v>6175667177</v>
      </c>
      <c r="E11" s="8">
        <f>D11/D6*100</f>
        <v>110.63209583795921</v>
      </c>
      <c r="F11" s="12">
        <f t="shared" si="0"/>
        <v>-573401823</v>
      </c>
      <c r="G11" s="10">
        <f t="shared" si="1"/>
        <v>-8.496013642770581</v>
      </c>
    </row>
    <row r="12" spans="1:7" s="1" customFormat="1" ht="16.5">
      <c r="A12" s="13" t="s">
        <v>14</v>
      </c>
      <c r="B12" s="5">
        <v>4419778000</v>
      </c>
      <c r="C12" s="8">
        <f>B12/B6*100</f>
        <v>104.60730763714305</v>
      </c>
      <c r="D12" s="12">
        <v>4080627748</v>
      </c>
      <c r="E12" s="8">
        <f>D12/D6*100</f>
        <v>73.10115444321517</v>
      </c>
      <c r="F12" s="12">
        <f t="shared" si="0"/>
        <v>-339150252</v>
      </c>
      <c r="G12" s="10">
        <f t="shared" si="1"/>
        <v>-7.673468033914825</v>
      </c>
    </row>
    <row r="13" spans="1:7" ht="16.5">
      <c r="A13" s="13" t="s">
        <v>15</v>
      </c>
      <c r="B13" s="5">
        <v>1471326000</v>
      </c>
      <c r="C13" s="8">
        <f>B13/B6*100</f>
        <v>34.82334441153541</v>
      </c>
      <c r="D13" s="12">
        <v>1360657612</v>
      </c>
      <c r="E13" s="8">
        <f>D13/D6*100</f>
        <v>24.375083536570692</v>
      </c>
      <c r="F13" s="12">
        <f t="shared" si="0"/>
        <v>-110668388</v>
      </c>
      <c r="G13" s="10">
        <f t="shared" si="1"/>
        <v>-7.521676909128229</v>
      </c>
    </row>
    <row r="14" spans="1:7" ht="16.5">
      <c r="A14" s="13" t="s">
        <v>16</v>
      </c>
      <c r="B14" s="5">
        <v>814504000</v>
      </c>
      <c r="C14" s="8">
        <f>B14/B6*100</f>
        <v>19.277681028251546</v>
      </c>
      <c r="D14" s="12">
        <v>628229617</v>
      </c>
      <c r="E14" s="8">
        <f>D14/D6*100</f>
        <v>11.254226823465425</v>
      </c>
      <c r="F14" s="12">
        <f t="shared" si="0"/>
        <v>-186274383</v>
      </c>
      <c r="G14" s="10">
        <f t="shared" si="1"/>
        <v>-22.869670744403955</v>
      </c>
    </row>
    <row r="15" spans="1:7" ht="16.5">
      <c r="A15" s="13" t="s">
        <v>17</v>
      </c>
      <c r="B15" s="5">
        <v>43461000</v>
      </c>
      <c r="C15" s="8">
        <f>B15/B6*100</f>
        <v>1.0286349670091743</v>
      </c>
      <c r="D15" s="12">
        <v>106152200</v>
      </c>
      <c r="E15" s="8">
        <f>D15/D6*100</f>
        <v>1.9016310347079142</v>
      </c>
      <c r="F15" s="12">
        <f t="shared" si="0"/>
        <v>62691200</v>
      </c>
      <c r="G15" s="10">
        <f t="shared" si="1"/>
        <v>144.24702606934954</v>
      </c>
    </row>
    <row r="16" spans="1:7" ht="16.5">
      <c r="A16" s="14" t="s">
        <v>18</v>
      </c>
      <c r="B16" s="5">
        <f>B6-B11</f>
        <v>-2523955000</v>
      </c>
      <c r="C16" s="8">
        <f>B16/B6*100</f>
        <v>-59.736968043939164</v>
      </c>
      <c r="D16" s="5">
        <f>D6-D11</f>
        <v>-593501233</v>
      </c>
      <c r="E16" s="8">
        <f>D16/D6*100</f>
        <v>-10.632095837959202</v>
      </c>
      <c r="F16" s="12">
        <f t="shared" si="0"/>
        <v>1930453767</v>
      </c>
      <c r="G16" s="10">
        <f t="shared" si="1"/>
        <v>-76.48526883403231</v>
      </c>
    </row>
    <row r="17" spans="1:7" ht="16.5">
      <c r="A17" s="14" t="s">
        <v>19</v>
      </c>
      <c r="B17" s="5">
        <f>B18+B19</f>
        <v>83780000</v>
      </c>
      <c r="C17" s="8">
        <f>B17/B6*100</f>
        <v>1.9829050766440859</v>
      </c>
      <c r="D17" s="5">
        <f>D18+D19</f>
        <v>181798178</v>
      </c>
      <c r="E17" s="8">
        <f>D17/D6*100</f>
        <v>3.256767710307969</v>
      </c>
      <c r="F17" s="12">
        <f t="shared" si="0"/>
        <v>98018178</v>
      </c>
      <c r="G17" s="10">
        <f t="shared" si="1"/>
        <v>116.99472189066601</v>
      </c>
    </row>
    <row r="18" spans="1:7" ht="16.5">
      <c r="A18" s="13" t="s">
        <v>20</v>
      </c>
      <c r="B18" s="5">
        <v>70780000</v>
      </c>
      <c r="C18" s="8">
        <f>B18/B6*100</f>
        <v>1.6752210709580853</v>
      </c>
      <c r="D18" s="12">
        <v>79187957</v>
      </c>
      <c r="E18" s="8">
        <f>D18/D6*100</f>
        <v>1.418588372227008</v>
      </c>
      <c r="F18" s="12">
        <f t="shared" si="0"/>
        <v>8407957</v>
      </c>
      <c r="G18" s="10">
        <f t="shared" si="1"/>
        <v>11.879001130262786</v>
      </c>
    </row>
    <row r="19" spans="1:7" ht="16.5">
      <c r="A19" s="13" t="s">
        <v>21</v>
      </c>
      <c r="B19" s="5">
        <v>13000000</v>
      </c>
      <c r="C19" s="8">
        <f>B19/B6*100</f>
        <v>0.3076840056860004</v>
      </c>
      <c r="D19" s="12">
        <v>102610221</v>
      </c>
      <c r="E19" s="8">
        <f>D19/D6*100</f>
        <v>1.8381793380809606</v>
      </c>
      <c r="F19" s="12">
        <f t="shared" si="0"/>
        <v>89610221</v>
      </c>
      <c r="G19" s="10">
        <f t="shared" si="1"/>
        <v>689.3093923076923</v>
      </c>
    </row>
    <row r="20" spans="1:7" ht="16.5">
      <c r="A20" s="14" t="s">
        <v>22</v>
      </c>
      <c r="B20" s="5">
        <f>B21</f>
        <v>25362000</v>
      </c>
      <c r="C20" s="8">
        <f>B20/B6*100</f>
        <v>0.6002678270929495</v>
      </c>
      <c r="D20" s="5">
        <f>D21</f>
        <v>20713480</v>
      </c>
      <c r="E20" s="8">
        <f>D20/D6*100</f>
        <v>0.371065285550386</v>
      </c>
      <c r="F20" s="12">
        <f t="shared" si="0"/>
        <v>-4648520</v>
      </c>
      <c r="G20" s="10">
        <f t="shared" si="1"/>
        <v>-18.328680703414555</v>
      </c>
    </row>
    <row r="21" spans="1:7" ht="16.5">
      <c r="A21" s="13" t="s">
        <v>23</v>
      </c>
      <c r="B21" s="5">
        <v>25362000</v>
      </c>
      <c r="C21" s="8">
        <f>B21/B6*100</f>
        <v>0.6002678270929495</v>
      </c>
      <c r="D21" s="12">
        <v>20713480</v>
      </c>
      <c r="E21" s="8">
        <f>D21/D6*100</f>
        <v>0.371065285550386</v>
      </c>
      <c r="F21" s="12">
        <f t="shared" si="0"/>
        <v>-4648520</v>
      </c>
      <c r="G21" s="10">
        <f t="shared" si="1"/>
        <v>-18.328680703414555</v>
      </c>
    </row>
    <row r="22" spans="1:7" ht="16.5">
      <c r="A22" s="14" t="s">
        <v>24</v>
      </c>
      <c r="B22" s="5">
        <f>B17-B20</f>
        <v>58418000</v>
      </c>
      <c r="C22" s="8">
        <f>B22/B6*100</f>
        <v>1.3826372495511365</v>
      </c>
      <c r="D22" s="5">
        <f>D17-D20</f>
        <v>161084698</v>
      </c>
      <c r="E22" s="8">
        <f>D22/D6*100</f>
        <v>2.8857024247575827</v>
      </c>
      <c r="F22" s="12">
        <f t="shared" si="0"/>
        <v>102666698</v>
      </c>
      <c r="G22" s="10">
        <f t="shared" si="1"/>
        <v>175.7449724400014</v>
      </c>
    </row>
    <row r="23" spans="1:7" ht="16.5">
      <c r="A23" s="14" t="s">
        <v>25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6.5">
      <c r="A24" s="14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6.5">
      <c r="A25" s="17" t="s">
        <v>27</v>
      </c>
      <c r="B25" s="6">
        <f>B16+B22</f>
        <v>-2465537000</v>
      </c>
      <c r="C25" s="18">
        <f>B25/B6*100</f>
        <v>-58.354330794388034</v>
      </c>
      <c r="D25" s="6">
        <f>D16+D22</f>
        <v>-432416535</v>
      </c>
      <c r="E25" s="18">
        <f>D25/D6*100</f>
        <v>-7.746393413201619</v>
      </c>
      <c r="F25" s="15">
        <f t="shared" si="0"/>
        <v>2033120465</v>
      </c>
      <c r="G25" s="16">
        <f t="shared" si="1"/>
        <v>-82.46156780449857</v>
      </c>
    </row>
    <row r="26" spans="1:7" ht="48.75" customHeight="1">
      <c r="A26" s="24"/>
      <c r="B26" s="24"/>
      <c r="C26" s="24"/>
      <c r="D26" s="24"/>
      <c r="E26" s="24"/>
      <c r="F26" s="24"/>
      <c r="G26" s="24"/>
    </row>
    <row r="27" spans="1:7" ht="16.5">
      <c r="A27" s="25"/>
      <c r="B27" s="25"/>
      <c r="C27" s="25"/>
      <c r="D27" s="25"/>
      <c r="E27" s="25"/>
      <c r="F27" s="25"/>
      <c r="G27" s="25"/>
    </row>
  </sheetData>
  <sheetProtection/>
  <mergeCells count="9">
    <mergeCell ref="B2:D2"/>
    <mergeCell ref="A26:G27"/>
    <mergeCell ref="A1:G1"/>
    <mergeCell ref="B4:C4"/>
    <mergeCell ref="D4:E4"/>
    <mergeCell ref="F4:G4"/>
    <mergeCell ref="A4:A5"/>
    <mergeCell ref="F3:G3"/>
    <mergeCell ref="F2:G2"/>
  </mergeCells>
  <printOptions horizontalCentered="1"/>
  <pageMargins left="0.2362204724409449" right="0.2362204724409449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2011-04-27T01:47:33Z</cp:lastPrinted>
  <dcterms:created xsi:type="dcterms:W3CDTF">2010-08-27T10:31:44Z</dcterms:created>
  <dcterms:modified xsi:type="dcterms:W3CDTF">2011-04-27T01:47:40Z</dcterms:modified>
  <cp:category/>
  <cp:version/>
  <cp:contentType/>
  <cp:contentStatus/>
</cp:coreProperties>
</file>